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9420" windowHeight="5010" tabRatio="617" firstSheet="5" activeTab="11"/>
  </bookViews>
  <sheets>
    <sheet name="50tezg halı" sheetId="1" r:id="rId1"/>
    <sheet name="Zytn slmra" sheetId="2" r:id="rId2"/>
    <sheet name="20tZytnFab" sheetId="3" r:id="rId3"/>
    <sheet name="Çeltik" sheetId="4" r:id="rId4"/>
    <sheet name="1000tsoğ Hv Kvv" sheetId="5" r:id="rId5"/>
    <sheet name="1000TonAy" sheetId="6" r:id="rId6"/>
    <sheet name="2000Ton Kvv" sheetId="7" r:id="rId7"/>
    <sheet name="2000Ton Ay" sheetId="8" r:id="rId8"/>
    <sheet name="10Baş Y aç Kl sis" sheetId="11" r:id="rId9"/>
    <sheet name="Kltr Mant Ay Kvv" sheetId="12" r:id="rId10"/>
    <sheet name="100Baş Ko sun tp" sheetId="13" r:id="rId11"/>
    <sheet name="10 t man Kvv" sheetId="14" r:id="rId12"/>
    <sheet name="10T G  mndr AY" sheetId="15" r:id="rId13"/>
    <sheet name="5tgMnd Ay Revzyn" sheetId="16" r:id="rId14"/>
    <sheet name="5tgMnd Kvv Rvzyn" sheetId="19" r:id="rId15"/>
    <sheet name="Ort mül Dam Sığ 16baş" sheetId="20" r:id="rId16"/>
    <sheet name="İşl.bin or.mül.bes.dam.ser." sheetId="18" r:id="rId17"/>
    <sheet name="Süt sağım" sheetId="17" r:id="rId18"/>
    <sheet name="25 Baş ahır" sheetId="21" r:id="rId19"/>
    <sheet name="SYDF süt-koyunişltme bin." sheetId="22" r:id="rId20"/>
    <sheet name="SYDF50koyunSUN" sheetId="23" r:id="rId21"/>
    <sheet name="60 ton z.yağı" sheetId="10" r:id="rId22"/>
    <sheet name="İşl.bin ort.mülk.süt.sağ.2x6" sheetId="24" r:id="rId23"/>
    <sheet name="Sayfa1" sheetId="25" r:id="rId24"/>
  </sheets>
  <definedNames>
    <definedName name="_xlnm.Print_Area" localSheetId="11">'10 t man Kvv'!$A$1:$G$38</definedName>
    <definedName name="_xlnm.Print_Area" localSheetId="5">'1000TonAy'!$A$1:$G$38</definedName>
    <definedName name="_xlnm.Print_Area" localSheetId="4">'1000tsoğ Hv Kvv'!$A$1:$G$44</definedName>
    <definedName name="_xlnm.Print_Area" localSheetId="10">'100Baş Ko sun tp'!$A$2:$G$29</definedName>
    <definedName name="_xlnm.Print_Area" localSheetId="8">'10Baş Y aç Kl sis'!$A$1:$G$30</definedName>
    <definedName name="_xlnm.Print_Area" localSheetId="12">'10T G  mndr AY'!$A$1:$G$32</definedName>
    <definedName name="_xlnm.Print_Area" localSheetId="7">'2000Ton Ay'!$A$1:$G$39</definedName>
    <definedName name="_xlnm.Print_Area" localSheetId="6">'2000Ton Kvv'!$A$1:$G$45</definedName>
    <definedName name="_xlnm.Print_Area" localSheetId="2">'20tZytnFab'!$A$1:$G$50</definedName>
    <definedName name="_xlnm.Print_Area" localSheetId="18">'25 Baş ahır'!$A$1:$G$31</definedName>
    <definedName name="_xlnm.Print_Area" localSheetId="0">'50tezg halı'!$A$1:$G$26</definedName>
    <definedName name="_xlnm.Print_Area" localSheetId="13">'5tgMnd Ay Revzyn'!$A$1:$G$31</definedName>
    <definedName name="_xlnm.Print_Area" localSheetId="14">'5tgMnd Kvv Rvzyn'!$A$1:$G$37</definedName>
    <definedName name="_xlnm.Print_Area" localSheetId="21">'60 ton z.yağı'!$A$1:$G$46</definedName>
    <definedName name="_xlnm.Print_Area" localSheetId="3">Çeltik!$A$1:$G$46</definedName>
    <definedName name="_xlnm.Print_Area" localSheetId="16">'İşl.bin or.mül.bes.dam.ser.'!$A$1:$H$36</definedName>
    <definedName name="_xlnm.Print_Area" localSheetId="22">'İşl.bin ort.mülk.süt.sağ.2x6'!$A$1:$G$48</definedName>
    <definedName name="_xlnm.Print_Area" localSheetId="9">'Kltr Mant Ay Kvv'!$A$1:$G$44</definedName>
    <definedName name="_xlnm.Print_Area" localSheetId="15">'Ort mül Dam Sığ 16baş'!$A$1:$G$31</definedName>
    <definedName name="_xlnm.Print_Area" localSheetId="17">'Süt sağım'!$A:$G</definedName>
    <definedName name="_xlnm.Print_Area" localSheetId="19">'SYDF süt-koyunişltme bin.'!$A$1:$G$36</definedName>
    <definedName name="_xlnm.Print_Area" localSheetId="20">SYDF50koyunSUN!$A$1:$G$31</definedName>
    <definedName name="_xlnm.Print_Area" localSheetId="1">'Zytn slmra'!$A$1:$G$32</definedName>
  </definedNames>
  <calcPr calcId="145621"/>
</workbook>
</file>

<file path=xl/calcChain.xml><?xml version="1.0" encoding="utf-8"?>
<calcChain xmlns="http://schemas.openxmlformats.org/spreadsheetml/2006/main">
  <c r="G42" i="3" l="1"/>
  <c r="G43" i="3"/>
  <c r="G44" i="3"/>
  <c r="G13" i="7" l="1"/>
  <c r="G8" i="18" l="1"/>
  <c r="G9" i="15" l="1"/>
  <c r="G22" i="24" l="1"/>
  <c r="G7" i="23"/>
  <c r="G21" i="21"/>
  <c r="G13" i="22"/>
  <c r="G6" i="21"/>
  <c r="G17" i="1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24" i="22"/>
  <c r="G24" i="5"/>
  <c r="G23" i="5"/>
  <c r="G13" i="5"/>
  <c r="G6" i="14"/>
  <c r="G41" i="17"/>
  <c r="G14" i="17"/>
  <c r="G13" i="17"/>
  <c r="G32" i="17"/>
  <c r="G33" i="17"/>
  <c r="G28" i="17"/>
  <c r="G24" i="17"/>
  <c r="G26" i="17"/>
  <c r="G11" i="17"/>
  <c r="G14" i="11"/>
  <c r="G13" i="11"/>
  <c r="G12" i="11"/>
  <c r="G7" i="18"/>
  <c r="G9" i="18"/>
  <c r="G10" i="18"/>
  <c r="G12" i="18"/>
  <c r="G13" i="18"/>
  <c r="G14" i="18"/>
  <c r="G15" i="18"/>
  <c r="G16" i="18"/>
  <c r="G17" i="18"/>
  <c r="G18" i="18"/>
  <c r="G11" i="18"/>
  <c r="G10" i="2"/>
  <c r="G8" i="17"/>
  <c r="G9" i="17"/>
  <c r="G10" i="17"/>
  <c r="G12" i="17"/>
  <c r="G15" i="17"/>
  <c r="G16" i="17"/>
  <c r="G17" i="17"/>
  <c r="G18" i="17"/>
  <c r="G19" i="17"/>
  <c r="G20" i="17"/>
  <c r="G21" i="17"/>
  <c r="G22" i="17"/>
  <c r="G23" i="17"/>
  <c r="G25" i="17"/>
  <c r="G27" i="17"/>
  <c r="G29" i="17"/>
  <c r="G30" i="17"/>
  <c r="G31" i="17"/>
  <c r="G34" i="17"/>
  <c r="G35" i="17"/>
  <c r="G36" i="17"/>
  <c r="G37" i="17"/>
  <c r="G38" i="17"/>
  <c r="G39" i="17"/>
  <c r="G40" i="17"/>
  <c r="G42" i="17"/>
  <c r="G6" i="23"/>
  <c r="G8" i="23"/>
  <c r="G9" i="23"/>
  <c r="G10" i="23"/>
  <c r="G11" i="23"/>
  <c r="G12" i="23"/>
  <c r="G13" i="23"/>
  <c r="G14" i="23"/>
  <c r="G15" i="23"/>
  <c r="G8" i="22"/>
  <c r="G7" i="22"/>
  <c r="G9" i="22"/>
  <c r="G10" i="22"/>
  <c r="G11" i="22"/>
  <c r="G14" i="22"/>
  <c r="G15" i="22"/>
  <c r="G16" i="22"/>
  <c r="G12" i="22"/>
  <c r="G18" i="22"/>
  <c r="G19" i="22"/>
  <c r="G20" i="22"/>
  <c r="G17" i="22"/>
  <c r="G21" i="22"/>
  <c r="G22" i="22"/>
  <c r="G23" i="22"/>
  <c r="G7" i="21"/>
  <c r="G8" i="21"/>
  <c r="G9" i="21"/>
  <c r="G10" i="21"/>
  <c r="G11" i="21"/>
  <c r="G12" i="21"/>
  <c r="G13" i="21"/>
  <c r="G14" i="21"/>
  <c r="G15" i="21"/>
  <c r="G16" i="21"/>
  <c r="G17" i="21"/>
  <c r="G18" i="21"/>
  <c r="G19" i="21"/>
  <c r="G20" i="21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7" i="14"/>
  <c r="G8" i="14"/>
  <c r="G9" i="14"/>
  <c r="G10" i="14"/>
  <c r="G11" i="14"/>
  <c r="G12" i="14"/>
  <c r="G13" i="14"/>
  <c r="G14" i="14"/>
  <c r="G15" i="14"/>
  <c r="G16" i="14"/>
  <c r="G18" i="14"/>
  <c r="G19" i="14"/>
  <c r="G26" i="14"/>
  <c r="G20" i="14"/>
  <c r="G21" i="14"/>
  <c r="G22" i="14"/>
  <c r="G23" i="14"/>
  <c r="G24" i="14"/>
  <c r="G25" i="14"/>
  <c r="G27" i="14"/>
  <c r="G28" i="14"/>
  <c r="G9" i="3"/>
  <c r="G10" i="3"/>
  <c r="G11" i="3"/>
  <c r="G12" i="3"/>
  <c r="G13" i="3"/>
  <c r="G14" i="3"/>
  <c r="G16" i="3"/>
  <c r="G17" i="3"/>
  <c r="G18" i="3"/>
  <c r="G19" i="3"/>
  <c r="G20" i="3"/>
  <c r="G21" i="3"/>
  <c r="G22" i="3"/>
  <c r="G23" i="3"/>
  <c r="G25" i="3"/>
  <c r="G24" i="3"/>
  <c r="G27" i="3"/>
  <c r="G29" i="3"/>
  <c r="G26" i="3"/>
  <c r="G28" i="3"/>
  <c r="G30" i="3"/>
  <c r="G31" i="3"/>
  <c r="G32" i="3"/>
  <c r="G33" i="3"/>
  <c r="G34" i="3"/>
  <c r="G35" i="3"/>
  <c r="G36" i="3"/>
  <c r="G37" i="3"/>
  <c r="G38" i="3"/>
  <c r="G39" i="3"/>
  <c r="G40" i="3"/>
  <c r="G41" i="3"/>
  <c r="G15" i="3"/>
  <c r="G13" i="20"/>
  <c r="G7" i="20"/>
  <c r="G8" i="20"/>
  <c r="G9" i="20"/>
  <c r="G10" i="20"/>
  <c r="G11" i="20"/>
  <c r="G12" i="20"/>
  <c r="G14" i="20"/>
  <c r="G15" i="20"/>
  <c r="G16" i="20"/>
  <c r="G6" i="19"/>
  <c r="G7" i="19"/>
  <c r="G8" i="19"/>
  <c r="G9" i="19"/>
  <c r="G10" i="19"/>
  <c r="G11" i="19"/>
  <c r="G12" i="19"/>
  <c r="G13" i="19"/>
  <c r="G14" i="19"/>
  <c r="G15" i="19"/>
  <c r="G16" i="19"/>
  <c r="G18" i="19"/>
  <c r="G19" i="19"/>
  <c r="G20" i="19"/>
  <c r="G21" i="19"/>
  <c r="G22" i="19"/>
  <c r="G23" i="19"/>
  <c r="G24" i="19"/>
  <c r="G25" i="19"/>
  <c r="G26" i="19"/>
  <c r="G27" i="19"/>
  <c r="G28" i="19"/>
  <c r="G17" i="19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6" i="15"/>
  <c r="G7" i="15"/>
  <c r="G8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7" i="13"/>
  <c r="G8" i="13"/>
  <c r="G9" i="13"/>
  <c r="G10" i="13"/>
  <c r="G11" i="13"/>
  <c r="G12" i="13"/>
  <c r="G13" i="13"/>
  <c r="G14" i="13"/>
  <c r="G16" i="12"/>
  <c r="G7" i="12"/>
  <c r="G10" i="12"/>
  <c r="G9" i="12"/>
  <c r="G8" i="12"/>
  <c r="G13" i="12"/>
  <c r="G14" i="12"/>
  <c r="G15" i="12"/>
  <c r="G17" i="12"/>
  <c r="G22" i="12"/>
  <c r="G23" i="12"/>
  <c r="G21" i="12"/>
  <c r="G19" i="12"/>
  <c r="G20" i="12"/>
  <c r="G12" i="12"/>
  <c r="G11" i="12"/>
  <c r="G24" i="12"/>
  <c r="G25" i="12"/>
  <c r="G26" i="12"/>
  <c r="G27" i="12"/>
  <c r="G29" i="12"/>
  <c r="G30" i="12"/>
  <c r="G28" i="12"/>
  <c r="G18" i="12"/>
  <c r="G31" i="12"/>
  <c r="G6" i="12"/>
  <c r="G8" i="11"/>
  <c r="G9" i="11"/>
  <c r="G10" i="11"/>
  <c r="G11" i="11"/>
  <c r="G15" i="11"/>
  <c r="G16" i="11"/>
  <c r="G17" i="11"/>
  <c r="G10" i="8"/>
  <c r="G7" i="8"/>
  <c r="G8" i="8"/>
  <c r="G9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8" i="7"/>
  <c r="G31" i="7"/>
  <c r="G7" i="7"/>
  <c r="G15" i="7"/>
  <c r="G17" i="7"/>
  <c r="G16" i="7"/>
  <c r="G14" i="7"/>
  <c r="G18" i="7"/>
  <c r="G19" i="7"/>
  <c r="G10" i="7"/>
  <c r="G11" i="7"/>
  <c r="G12" i="7"/>
  <c r="G20" i="7"/>
  <c r="G21" i="7"/>
  <c r="G22" i="7"/>
  <c r="G23" i="7"/>
  <c r="G24" i="7"/>
  <c r="G25" i="7"/>
  <c r="G26" i="7"/>
  <c r="G27" i="7"/>
  <c r="G28" i="7"/>
  <c r="G29" i="7"/>
  <c r="G30" i="7"/>
  <c r="G32" i="7"/>
  <c r="G33" i="7"/>
  <c r="G34" i="7"/>
  <c r="G35" i="7"/>
  <c r="G37" i="7"/>
  <c r="G36" i="7"/>
  <c r="G9" i="7"/>
  <c r="G38" i="7"/>
  <c r="G7" i="6"/>
  <c r="G8" i="6"/>
  <c r="G10" i="6"/>
  <c r="G9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7" i="5"/>
  <c r="G12" i="5"/>
  <c r="G14" i="5"/>
  <c r="G15" i="5"/>
  <c r="G16" i="5"/>
  <c r="G17" i="5"/>
  <c r="G18" i="5"/>
  <c r="G9" i="5"/>
  <c r="G10" i="5"/>
  <c r="G11" i="5"/>
  <c r="G19" i="5"/>
  <c r="G20" i="5"/>
  <c r="G21" i="5"/>
  <c r="G22" i="5"/>
  <c r="G25" i="5"/>
  <c r="G26" i="5"/>
  <c r="G27" i="5"/>
  <c r="G28" i="5"/>
  <c r="G29" i="5"/>
  <c r="G30" i="5"/>
  <c r="G31" i="5"/>
  <c r="G32" i="5"/>
  <c r="G33" i="5"/>
  <c r="G34" i="5"/>
  <c r="G36" i="5"/>
  <c r="G35" i="5"/>
  <c r="G8" i="5"/>
  <c r="G37" i="5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8" i="3"/>
  <c r="G12" i="2"/>
  <c r="G9" i="2"/>
  <c r="G11" i="2"/>
  <c r="G13" i="2"/>
  <c r="G14" i="2"/>
  <c r="G15" i="2"/>
  <c r="G16" i="2"/>
  <c r="G17" i="2"/>
  <c r="G18" i="2"/>
  <c r="G8" i="1"/>
  <c r="G9" i="1"/>
  <c r="G11" i="1"/>
  <c r="G10" i="1"/>
  <c r="G12" i="1"/>
  <c r="G13" i="1"/>
  <c r="G14" i="1"/>
  <c r="G15" i="1"/>
  <c r="G16" i="1"/>
  <c r="G17" i="1"/>
  <c r="G18" i="1"/>
  <c r="G19" i="1"/>
  <c r="G45" i="3" l="1"/>
  <c r="G39" i="4"/>
  <c r="G40" i="4" s="1"/>
  <c r="G41" i="4" s="1"/>
  <c r="G30" i="6"/>
  <c r="G31" i="6" s="1"/>
  <c r="G32" i="6" s="1"/>
  <c r="G39" i="7"/>
  <c r="G40" i="7" s="1"/>
  <c r="G31" i="8"/>
  <c r="G32" i="8" s="1"/>
  <c r="G33" i="8" s="1"/>
  <c r="G15" i="13"/>
  <c r="G16" i="13" s="1"/>
  <c r="G17" i="13" s="1"/>
  <c r="G29" i="14"/>
  <c r="G31" i="14" s="1"/>
  <c r="G24" i="15"/>
  <c r="G25" i="15" s="1"/>
  <c r="G21" i="16"/>
  <c r="G22" i="16" s="1"/>
  <c r="G17" i="20"/>
  <c r="G18" i="20" s="1"/>
  <c r="G19" i="20" s="1"/>
  <c r="G43" i="17"/>
  <c r="G44" i="17" s="1"/>
  <c r="G22" i="21"/>
  <c r="G23" i="21" s="1"/>
  <c r="G24" i="21" s="1"/>
  <c r="G38" i="10"/>
  <c r="G39" i="10" s="1"/>
  <c r="G40" i="10" s="1"/>
  <c r="G41" i="24"/>
  <c r="G42" i="24" s="1"/>
  <c r="G43" i="24" s="1"/>
  <c r="G16" i="23"/>
  <c r="G18" i="23" s="1"/>
  <c r="G25" i="22"/>
  <c r="G26" i="22" s="1"/>
  <c r="G27" i="22" s="1"/>
  <c r="G19" i="18"/>
  <c r="G20" i="18" s="1"/>
  <c r="G21" i="18" s="1"/>
  <c r="G29" i="19"/>
  <c r="G32" i="12"/>
  <c r="G33" i="12" s="1"/>
  <c r="G34" i="12" s="1"/>
  <c r="G18" i="11"/>
  <c r="G19" i="11" s="1"/>
  <c r="G20" i="11" s="1"/>
  <c r="G38" i="5"/>
  <c r="G39" i="5" s="1"/>
  <c r="G40" i="5" s="1"/>
  <c r="G19" i="2"/>
  <c r="G20" i="2" s="1"/>
  <c r="G20" i="1"/>
  <c r="G21" i="1" s="1"/>
  <c r="G22" i="1" s="1"/>
  <c r="G41" i="7" l="1"/>
  <c r="G26" i="15"/>
  <c r="G23" i="16"/>
  <c r="G45" i="17"/>
  <c r="G30" i="19"/>
  <c r="G31" i="19" s="1"/>
  <c r="G21" i="2"/>
</calcChain>
</file>

<file path=xl/sharedStrings.xml><?xml version="1.0" encoding="utf-8"?>
<sst xmlns="http://schemas.openxmlformats.org/spreadsheetml/2006/main" count="1871" uniqueCount="624">
  <si>
    <t xml:space="preserve">Proje Konusu:  </t>
  </si>
  <si>
    <t>50 Tezgah Halı Dokumacılığı Aydınlatma Tesisatı</t>
  </si>
  <si>
    <t xml:space="preserve">   (36 Tezgah atölye  14 tezgahı evde )</t>
  </si>
  <si>
    <t xml:space="preserve">Hazırlayan       </t>
  </si>
  <si>
    <t xml:space="preserve"> Elk.Müh.Ahmet Z.ÖNDER</t>
  </si>
  <si>
    <t xml:space="preserve">S.N </t>
  </si>
  <si>
    <t>Poz No</t>
  </si>
  <si>
    <t>Yapılan İşin Cinsi</t>
  </si>
  <si>
    <t>Br</t>
  </si>
  <si>
    <t>Mik</t>
  </si>
  <si>
    <t>704-102</t>
  </si>
  <si>
    <t>Sıva üstü sac tablo</t>
  </si>
  <si>
    <t>Ad</t>
  </si>
  <si>
    <t>724-201</t>
  </si>
  <si>
    <t>"</t>
  </si>
  <si>
    <t>727-417</t>
  </si>
  <si>
    <t>m</t>
  </si>
  <si>
    <t>727-406</t>
  </si>
  <si>
    <t>736-501</t>
  </si>
  <si>
    <t>Etanj normal sorti</t>
  </si>
  <si>
    <t>736-502</t>
  </si>
  <si>
    <t xml:space="preserve">   "     komütatör sorti</t>
  </si>
  <si>
    <t>736-504</t>
  </si>
  <si>
    <t xml:space="preserve">   "     paralel sorti</t>
  </si>
  <si>
    <t>740-105</t>
  </si>
  <si>
    <t xml:space="preserve">   "     priz sortisi</t>
  </si>
  <si>
    <t xml:space="preserve"> "</t>
  </si>
  <si>
    <t>TOPLAM</t>
  </si>
  <si>
    <t>%18 KDV</t>
  </si>
  <si>
    <t xml:space="preserve"> NOT:</t>
  </si>
  <si>
    <t>G:TOPLAM</t>
  </si>
  <si>
    <t xml:space="preserve">Proje Konusu: </t>
  </si>
  <si>
    <t>Zeytin Salamura Aydınlatma Tes.</t>
  </si>
  <si>
    <t xml:space="preserve">Hazırlayan     </t>
  </si>
  <si>
    <t xml:space="preserve">  "</t>
  </si>
  <si>
    <t>Buşonlu sig. 25 A</t>
  </si>
  <si>
    <t xml:space="preserve">   "     kom.       "</t>
  </si>
  <si>
    <t xml:space="preserve">  "  </t>
  </si>
  <si>
    <t xml:space="preserve">   "     par.         "</t>
  </si>
  <si>
    <t>742-284</t>
  </si>
  <si>
    <t>983-101</t>
  </si>
  <si>
    <t>Topraklama levhası</t>
  </si>
  <si>
    <t xml:space="preserve">% 18 KDV </t>
  </si>
  <si>
    <t>G.TOPLAM</t>
  </si>
  <si>
    <t>20T/G Kaps. Zeytinyağı Fab. Aydınlatma + Kuvvet Tes.</t>
  </si>
  <si>
    <t>704-104</t>
  </si>
  <si>
    <t>Sıva üstü sac tablo 0,4m2</t>
  </si>
  <si>
    <t>704-105</t>
  </si>
  <si>
    <t>Sıva üstü sac tablo 0,5m2</t>
  </si>
  <si>
    <t>705-102</t>
  </si>
  <si>
    <t>Gömme sac tablo</t>
  </si>
  <si>
    <t>713-405</t>
  </si>
  <si>
    <t>Pako şalter 3x40 A</t>
  </si>
  <si>
    <t>714-102</t>
  </si>
  <si>
    <t>Tumbler şalter 3x25 A</t>
  </si>
  <si>
    <t>715-310</t>
  </si>
  <si>
    <t>Termik mag. Şalter 3x200A</t>
  </si>
  <si>
    <t>724-103</t>
  </si>
  <si>
    <t>Bıçaklı sigorta 100 A</t>
  </si>
  <si>
    <t>Buşonlu sigorta 25 A</t>
  </si>
  <si>
    <t>724-202</t>
  </si>
  <si>
    <t>Buşonlu sigorta 63 A</t>
  </si>
  <si>
    <t>725-102</t>
  </si>
  <si>
    <t>Voltmetre 500 V.a kadar</t>
  </si>
  <si>
    <t>725-201</t>
  </si>
  <si>
    <t xml:space="preserve">Voltmetre komütatörü 3 poz. </t>
  </si>
  <si>
    <t>725-702</t>
  </si>
  <si>
    <t>Üç fazlı sayaç 30 A.e kadar</t>
  </si>
  <si>
    <t>725-703</t>
  </si>
  <si>
    <t>Üç fazlı sayaç 50 A.e kadar</t>
  </si>
  <si>
    <t>725-904</t>
  </si>
  <si>
    <t>İşaret lambası</t>
  </si>
  <si>
    <t>726-305</t>
  </si>
  <si>
    <t xml:space="preserve">Borusuz toprak hattı 25 mm² </t>
  </si>
  <si>
    <t xml:space="preserve"> m</t>
  </si>
  <si>
    <t>726-304</t>
  </si>
  <si>
    <t xml:space="preserve">Borusuz toprak hattı 16 mm² </t>
  </si>
  <si>
    <t>727-524</t>
  </si>
  <si>
    <t>4x16 mm² NYM kablo</t>
  </si>
  <si>
    <t>727-527</t>
  </si>
  <si>
    <t>4x4 mm² NYM kablo</t>
  </si>
  <si>
    <t>727-523</t>
  </si>
  <si>
    <t>727-526</t>
  </si>
  <si>
    <t>4x6 mm² NYM kablo</t>
  </si>
  <si>
    <t>727-528</t>
  </si>
  <si>
    <t>4x2,5 mm² NYM kablo</t>
  </si>
  <si>
    <t>734-101</t>
  </si>
  <si>
    <t>Normal sorti</t>
  </si>
  <si>
    <t>734-102</t>
  </si>
  <si>
    <t>Kom.       "</t>
  </si>
  <si>
    <t>734-104</t>
  </si>
  <si>
    <t>Paralel    "</t>
  </si>
  <si>
    <t>735-101</t>
  </si>
  <si>
    <t>Priz sortisi</t>
  </si>
  <si>
    <t>735-102</t>
  </si>
  <si>
    <t>Güvenlik hattı priz sortisi</t>
  </si>
  <si>
    <t>742-285</t>
  </si>
  <si>
    <t xml:space="preserve">  "    U 3x40 W        "</t>
  </si>
  <si>
    <t>718-522</t>
  </si>
  <si>
    <t>Kaçak akım kor. Şalt.</t>
  </si>
  <si>
    <t>% 18 KDV</t>
  </si>
  <si>
    <t>15 T/G Çeltik İşletme Fab..Aydınlatma-Kuvvet Tes.</t>
  </si>
  <si>
    <t xml:space="preserve">Hazırlayan      </t>
  </si>
  <si>
    <t>Elk.Müh.Ahmet Z.ÖNDER</t>
  </si>
  <si>
    <t>701-102</t>
  </si>
  <si>
    <t>Sac pano 900 mm gen.de</t>
  </si>
  <si>
    <t>711-103</t>
  </si>
  <si>
    <t>Bıçaklı şalter 3x400 A</t>
  </si>
  <si>
    <t>718-201</t>
  </si>
  <si>
    <t>Kuru tip ter.kor.lu kon.3x10 A</t>
  </si>
  <si>
    <t>718-202</t>
  </si>
  <si>
    <t xml:space="preserve">           "              "       3x16A  </t>
  </si>
  <si>
    <t>718-203</t>
  </si>
  <si>
    <t xml:space="preserve">           "              "        3x25A</t>
  </si>
  <si>
    <t>718-204</t>
  </si>
  <si>
    <t xml:space="preserve">           "              "        3x63A</t>
  </si>
  <si>
    <t>718-301</t>
  </si>
  <si>
    <t>Zaman rölesi 0-60 sn.</t>
  </si>
  <si>
    <t>724-101</t>
  </si>
  <si>
    <t>Bıçaklı sigorta 25 A</t>
  </si>
  <si>
    <t>724-102</t>
  </si>
  <si>
    <t xml:space="preserve">           "            63 A</t>
  </si>
  <si>
    <t xml:space="preserve">           "            100 A  </t>
  </si>
  <si>
    <t>724-105</t>
  </si>
  <si>
    <t xml:space="preserve">           "             250 A</t>
  </si>
  <si>
    <t>Buşonlu sig.25 A</t>
  </si>
  <si>
    <t>Voltmetre 0-500 V</t>
  </si>
  <si>
    <t>725-202</t>
  </si>
  <si>
    <t xml:space="preserve">      "        komütatörü 4 poz.</t>
  </si>
  <si>
    <t>725-303</t>
  </si>
  <si>
    <t>Ampermetre 100-2000 A</t>
  </si>
  <si>
    <t>725-402</t>
  </si>
  <si>
    <t>Akım trafosu 501-2000/5 A</t>
  </si>
  <si>
    <t>726-301</t>
  </si>
  <si>
    <t>Topraklama hattı 4 mm²</t>
  </si>
  <si>
    <t>726-303</t>
  </si>
  <si>
    <t xml:space="preserve">                "           10 mm²</t>
  </si>
  <si>
    <t xml:space="preserve">                "           16 mm²</t>
  </si>
  <si>
    <t>727-525</t>
  </si>
  <si>
    <t>4x10 mm²              "</t>
  </si>
  <si>
    <t>4x4 mm²                "</t>
  </si>
  <si>
    <t>4x2,5 mm²             "</t>
  </si>
  <si>
    <t>Kom.      "</t>
  </si>
  <si>
    <t>Par.        "</t>
  </si>
  <si>
    <t>741-101</t>
  </si>
  <si>
    <t>G. TOPLAM</t>
  </si>
  <si>
    <t>1000  T / Y  Soğuk Hava Dep.Kuvvet tes.</t>
  </si>
  <si>
    <t>701-202</t>
  </si>
  <si>
    <t>Ön ve arkadan kapaklı sac pan</t>
  </si>
  <si>
    <t>716-111</t>
  </si>
  <si>
    <t>Kuru tip kor.clu 3x400 A  şal.</t>
  </si>
  <si>
    <t>Kuru tip ter.kor.lu kont.  3.x16 A</t>
  </si>
  <si>
    <t>718-205</t>
  </si>
  <si>
    <t>Kuru tip ter.kor.lu kont.3x100 A</t>
  </si>
  <si>
    <t>718-105</t>
  </si>
  <si>
    <t>Kuru tip kor.suz kont.  3x100 A</t>
  </si>
  <si>
    <t>718-302</t>
  </si>
  <si>
    <t xml:space="preserve">           "          1-10 dk.</t>
  </si>
  <si>
    <t>713-101</t>
  </si>
  <si>
    <t>713-102</t>
  </si>
  <si>
    <t xml:space="preserve">           "              "        2x25 A</t>
  </si>
  <si>
    <t>713-107</t>
  </si>
  <si>
    <t xml:space="preserve">           "              "       3x100 A</t>
  </si>
  <si>
    <t xml:space="preserve">      "         "        250 A</t>
  </si>
  <si>
    <t>Buşonlu   "        25 A</t>
  </si>
  <si>
    <t>Voltmetre kom. 3 poz.</t>
  </si>
  <si>
    <t>725-302</t>
  </si>
  <si>
    <t>Ampermetre 100 A.e kad.</t>
  </si>
  <si>
    <t>725-401</t>
  </si>
  <si>
    <t>726-101</t>
  </si>
  <si>
    <t>726-102</t>
  </si>
  <si>
    <t>Topraklama hattı 6 mm²</t>
  </si>
  <si>
    <t>726-207</t>
  </si>
  <si>
    <t>Topraklama hattı 50 mm²</t>
  </si>
  <si>
    <t>727-416</t>
  </si>
  <si>
    <t>727-418</t>
  </si>
  <si>
    <t>4x1,5 mm² NYM kablo</t>
  </si>
  <si>
    <t>780-119</t>
  </si>
  <si>
    <t>2,5 mm² plastik izoleli kab.</t>
  </si>
  <si>
    <t>710-100</t>
  </si>
  <si>
    <t>Bakır bara</t>
  </si>
  <si>
    <t>kg</t>
  </si>
  <si>
    <t>790-220</t>
  </si>
  <si>
    <t>Elk.mot. 45 kw (iki çift kut.lu)</t>
  </si>
  <si>
    <t>1000  T / Y  Soğuk Hava Dep.Aydınlatma</t>
  </si>
  <si>
    <t>704-101</t>
  </si>
  <si>
    <r>
      <t>Sıva üstü sac tablo 0,1m</t>
    </r>
    <r>
      <rPr>
        <vertAlign val="superscript"/>
        <sz val="12"/>
        <rFont val="Arial"/>
        <family val="2"/>
      </rPr>
      <t>2</t>
    </r>
  </si>
  <si>
    <r>
      <t xml:space="preserve">       "             "          0,2m</t>
    </r>
    <r>
      <rPr>
        <vertAlign val="superscript"/>
        <sz val="12"/>
        <rFont val="Arial"/>
        <family val="2"/>
      </rPr>
      <t>2</t>
    </r>
  </si>
  <si>
    <t>713-603</t>
  </si>
  <si>
    <t>Pako şalter 2x40 A</t>
  </si>
  <si>
    <t>706-100</t>
  </si>
  <si>
    <t>Anahtar tablosu</t>
  </si>
  <si>
    <t xml:space="preserve">          "           63 A</t>
  </si>
  <si>
    <t>725-901</t>
  </si>
  <si>
    <t>726-302</t>
  </si>
  <si>
    <t>727-404</t>
  </si>
  <si>
    <t>2x4 mm² NYM kablo</t>
  </si>
  <si>
    <t>727-414</t>
  </si>
  <si>
    <t>4x10 mm² NYM kablo</t>
  </si>
  <si>
    <t>727-415</t>
  </si>
  <si>
    <t>Par.         "</t>
  </si>
  <si>
    <t>736-301</t>
  </si>
  <si>
    <t>736-302</t>
  </si>
  <si>
    <t xml:space="preserve">    "     kom.      "</t>
  </si>
  <si>
    <t>736-304</t>
  </si>
  <si>
    <t xml:space="preserve">     "    par.       "</t>
  </si>
  <si>
    <t>740-103</t>
  </si>
  <si>
    <t xml:space="preserve">     "    priz       "</t>
  </si>
  <si>
    <t>742-124</t>
  </si>
  <si>
    <t xml:space="preserve">  "    L 1 etanj arm.</t>
  </si>
  <si>
    <t xml:space="preserve">  </t>
  </si>
  <si>
    <t xml:space="preserve"> 2000  T / Y  Soğuk Hava Dep.Kuvvet tes:</t>
  </si>
  <si>
    <t>Önden ve arkadan kap. Pano</t>
  </si>
  <si>
    <t>702-102</t>
  </si>
  <si>
    <t>İlave sac pano 900mm gen.de</t>
  </si>
  <si>
    <t>716-112</t>
  </si>
  <si>
    <t>Ter. Kor.clu.şalter 3 x 600 A</t>
  </si>
  <si>
    <t xml:space="preserve">   "     "      "   kont.3 x10 A       </t>
  </si>
  <si>
    <t>718-206</t>
  </si>
  <si>
    <t xml:space="preserve">   "     "      "        3  x 160 A</t>
  </si>
  <si>
    <t xml:space="preserve">   "     "      "     "  3  x 25A</t>
  </si>
  <si>
    <t>718-107</t>
  </si>
  <si>
    <t xml:space="preserve">   "     "   suz   "  3 x 200 A</t>
  </si>
  <si>
    <t>Zaman rölesi 0-60 sn</t>
  </si>
  <si>
    <t xml:space="preserve">      "         "     1-10 dk</t>
  </si>
  <si>
    <t>Pako şalter seçici tip 2 x 16 A</t>
  </si>
  <si>
    <t xml:space="preserve">         "                "       2 x 25 A</t>
  </si>
  <si>
    <t>713-109</t>
  </si>
  <si>
    <t xml:space="preserve">         "                "       3 x 160 A</t>
  </si>
  <si>
    <t>Bıçaklı sigorta 250 A</t>
  </si>
  <si>
    <t>724-106</t>
  </si>
  <si>
    <t xml:space="preserve">    "          "       400 A</t>
  </si>
  <si>
    <t>Ampermetre 100-2000  A..</t>
  </si>
  <si>
    <t>726-105</t>
  </si>
  <si>
    <t>Topraklama hattı 25 mm²</t>
  </si>
  <si>
    <t>2 x 1,5 mm² NYM kablo</t>
  </si>
  <si>
    <t>4 x 4 mm² NYM kablo</t>
  </si>
  <si>
    <t>4 x 1,5 mm² NYM kablo</t>
  </si>
  <si>
    <t>727-520</t>
  </si>
  <si>
    <t>3 x 70+35 mm² NYY kablo</t>
  </si>
  <si>
    <t xml:space="preserve">  " </t>
  </si>
  <si>
    <t>1x2,5 mm² plastik izoleli kab.</t>
  </si>
  <si>
    <t>790-223</t>
  </si>
  <si>
    <t>Elk.mot.100 kw (iki çift kut.lu)</t>
  </si>
  <si>
    <t>2000  T / Y  Soğuk Hava Dep.Aydınlatma tes.</t>
  </si>
  <si>
    <t>Sıva üstü sac tablo 0,1m2</t>
  </si>
  <si>
    <t xml:space="preserve"> Ad  </t>
  </si>
  <si>
    <t xml:space="preserve">       "             "          0,2m2</t>
  </si>
  <si>
    <t>713-606</t>
  </si>
  <si>
    <t xml:space="preserve">             "            63 A</t>
  </si>
  <si>
    <t>Topraklama hattı 10 mm²</t>
  </si>
  <si>
    <t>727-413</t>
  </si>
  <si>
    <t>4 x 16 mm² NYM kablo</t>
  </si>
  <si>
    <t>4 x 10 mm² NYM kablo</t>
  </si>
  <si>
    <t>4 x 6 mm² NYM kablo</t>
  </si>
  <si>
    <t xml:space="preserve"> Ad</t>
  </si>
  <si>
    <t>Kom   .   "</t>
  </si>
  <si>
    <t xml:space="preserve">Priz        "      </t>
  </si>
  <si>
    <t xml:space="preserve">    "    kom.       "</t>
  </si>
  <si>
    <t xml:space="preserve">    "    par.         "</t>
  </si>
  <si>
    <t xml:space="preserve">    "    priz         "</t>
  </si>
  <si>
    <t>Aydınlatma Tes.</t>
  </si>
  <si>
    <t>Hazırlayan    :</t>
  </si>
  <si>
    <t xml:space="preserve">  A.Zeki ÖNDER</t>
  </si>
  <si>
    <t>SN</t>
  </si>
  <si>
    <t>POZ.NO</t>
  </si>
  <si>
    <t>BR.</t>
  </si>
  <si>
    <t>MİK.</t>
  </si>
  <si>
    <t>707-101</t>
  </si>
  <si>
    <t>Loj. tipi sac tablo</t>
  </si>
  <si>
    <t>724-402</t>
  </si>
  <si>
    <t>Etanj nor. sorti</t>
  </si>
  <si>
    <t xml:space="preserve">Ad </t>
  </si>
  <si>
    <t xml:space="preserve">    "     kom.  "</t>
  </si>
  <si>
    <t xml:space="preserve">    "     par.    "</t>
  </si>
  <si>
    <t>Proje Konusu:</t>
  </si>
  <si>
    <t>Ort Müliyetinde Kültür Mantarı Yetiştiriciliği Kuvv. + Ay. Tesisatı</t>
  </si>
  <si>
    <t xml:space="preserve">Hazırlayan     : </t>
  </si>
  <si>
    <t xml:space="preserve"> A.Zeki ÖNDER</t>
  </si>
  <si>
    <t>Sıva üstü sac tablo 0,2 m2</t>
  </si>
  <si>
    <t>Sıva üstü sac tablo 0,4 m2</t>
  </si>
  <si>
    <t>726-201</t>
  </si>
  <si>
    <t>Topraklama hattı 16 mm²</t>
  </si>
  <si>
    <t>713-407</t>
  </si>
  <si>
    <t>Pako şalter 3x100 A</t>
  </si>
  <si>
    <t>713-406</t>
  </si>
  <si>
    <t>Pako şalter 3x63 A</t>
  </si>
  <si>
    <t>713-404</t>
  </si>
  <si>
    <t>Pako şalter 3x25 A</t>
  </si>
  <si>
    <t>721-601</t>
  </si>
  <si>
    <t>Yıldız/Üçgen şalter 3x25 A.</t>
  </si>
  <si>
    <t>Ter. Kor.clu.kont. 3x10 A</t>
  </si>
  <si>
    <t xml:space="preserve">   "     kom.  "</t>
  </si>
  <si>
    <t xml:space="preserve">   "     par.    "</t>
  </si>
  <si>
    <t xml:space="preserve">   "     priz    "</t>
  </si>
  <si>
    <t xml:space="preserve">Üç  faz priz 3x25 A         </t>
  </si>
  <si>
    <t>725-905</t>
  </si>
  <si>
    <t xml:space="preserve"> 100 Baş koyun Ağılı  (Sund. Tipi )  Aydınlatma Tesisatı.</t>
  </si>
  <si>
    <t>Hazırlayan      :</t>
  </si>
  <si>
    <t xml:space="preserve">   A. Zeki ÖNDER</t>
  </si>
  <si>
    <t>Anh. Otm. Sig. 25 A.</t>
  </si>
  <si>
    <t>Etanj kom. sorti</t>
  </si>
  <si>
    <t xml:space="preserve">    "    par.      "</t>
  </si>
  <si>
    <t xml:space="preserve"> 10 T/G Mandıra Kuvvet Tes.</t>
  </si>
  <si>
    <t xml:space="preserve">Hazırlayan:  </t>
  </si>
  <si>
    <t xml:space="preserve">    A.Zeki Önder</t>
  </si>
  <si>
    <t>701-201</t>
  </si>
  <si>
    <t>Önden kapaklı sac pano</t>
  </si>
  <si>
    <t>İlave sac pano 900 mm</t>
  </si>
  <si>
    <r>
      <t>Sıva üstü sac tablo 0,5m</t>
    </r>
    <r>
      <rPr>
        <vertAlign val="superscript"/>
        <sz val="12"/>
        <rFont val="Arial"/>
        <family val="2"/>
      </rPr>
      <t>2</t>
    </r>
  </si>
  <si>
    <t>713-604</t>
  </si>
  <si>
    <t>Pako şalter seçici tip 2x25 A</t>
  </si>
  <si>
    <t>713-605</t>
  </si>
  <si>
    <t>Pako şalter seçici tip 2x40 A</t>
  </si>
  <si>
    <t>Pako şalter seçici tip 2x63 A</t>
  </si>
  <si>
    <t>713-607</t>
  </si>
  <si>
    <t>Pako şalter seçici tip 2x100 A</t>
  </si>
  <si>
    <t>724-406</t>
  </si>
  <si>
    <t xml:space="preserve">Anh. Otm. Sig.3x16 A   </t>
  </si>
  <si>
    <t>726-307</t>
  </si>
  <si>
    <t>727-522</t>
  </si>
  <si>
    <t>3x35+16 mm² NYY kablo</t>
  </si>
  <si>
    <t>782-102</t>
  </si>
  <si>
    <t>Galvaniz sac kablo kanalı 2 mm</t>
  </si>
  <si>
    <t>Proje Konusu</t>
  </si>
  <si>
    <t xml:space="preserve"> 10 T/G Mandıra Aydınlatma Tes.</t>
  </si>
  <si>
    <t xml:space="preserve"> Elk. Müh.  A.Zeki Önder</t>
  </si>
  <si>
    <r>
      <t>Sıva üstü sac tablo 0,5 m</t>
    </r>
    <r>
      <rPr>
        <vertAlign val="superscript"/>
        <sz val="12"/>
        <rFont val="Arial"/>
        <family val="2"/>
      </rPr>
      <t>2</t>
    </r>
  </si>
  <si>
    <r>
      <t>Topraklama hattı 4 mm</t>
    </r>
    <r>
      <rPr>
        <vertAlign val="superscript"/>
        <sz val="12"/>
        <rFont val="Arial"/>
        <family val="2"/>
      </rPr>
      <t>2</t>
    </r>
  </si>
  <si>
    <r>
      <t xml:space="preserve">               "           16 mm</t>
    </r>
    <r>
      <rPr>
        <vertAlign val="superscript"/>
        <sz val="12"/>
        <rFont val="Arial"/>
        <family val="2"/>
      </rPr>
      <t>2</t>
    </r>
  </si>
  <si>
    <t>736-503</t>
  </si>
  <si>
    <t xml:space="preserve">   "     vavyen  "</t>
  </si>
  <si>
    <t>Tip U  2x40 W. flü.arm.</t>
  </si>
  <si>
    <t>815-101</t>
  </si>
  <si>
    <t>Telefon tes. Sortisi</t>
  </si>
  <si>
    <t>5 T/G Mandıra Aydınlatma Tes.(Revizyon)</t>
  </si>
  <si>
    <t>Pako Şalter</t>
  </si>
  <si>
    <t>718-520</t>
  </si>
  <si>
    <t>Kaçak Akım Korum Şalteri</t>
  </si>
  <si>
    <t>Nor. Ay. Sortisi</t>
  </si>
  <si>
    <t>Kom.Ay. Sortisi</t>
  </si>
  <si>
    <t>Paralel Ay. Sortisi</t>
  </si>
  <si>
    <t>Gvnlik Hatlı Priz sortisi</t>
  </si>
  <si>
    <t>742-283</t>
  </si>
  <si>
    <t>Tip U  1x40 W. flü.arm.</t>
  </si>
  <si>
    <t>Plastil İzoleli Kab. 2.5 mm2</t>
  </si>
  <si>
    <t>845-103</t>
  </si>
  <si>
    <t>Televizyon Sortisi</t>
  </si>
  <si>
    <t>NOT:</t>
  </si>
  <si>
    <t xml:space="preserve">    5 T/G Mandıra Kuvvet Tes. (Revizyon)</t>
  </si>
  <si>
    <t>711-102</t>
  </si>
  <si>
    <t>Bıçaklı Şalter 3X200 A 'e kad.</t>
  </si>
  <si>
    <t>711-203</t>
  </si>
  <si>
    <t>Bıçaklı Şalt. 3X63 A'e kad.</t>
  </si>
  <si>
    <t>713-304</t>
  </si>
  <si>
    <t>Pako Şalt. 3X25 A'e kad.</t>
  </si>
  <si>
    <t>715-309</t>
  </si>
  <si>
    <t>Term. Mny.Şalt. 3X100 A'e kad.</t>
  </si>
  <si>
    <t>Bıçaklı Sigorta 63 A ya kadar</t>
  </si>
  <si>
    <t>724-407</t>
  </si>
  <si>
    <t>Anh. Otm. Sig. 3X40 A'e kad.</t>
  </si>
  <si>
    <t>Voltmetre 0-500 V'a kadar</t>
  </si>
  <si>
    <t>725-203</t>
  </si>
  <si>
    <t>Voltmetre komütatörü</t>
  </si>
  <si>
    <t>Ampermetre</t>
  </si>
  <si>
    <t>725-731</t>
  </si>
  <si>
    <t>3 faz. Akt-Reakt Elk. Sayaç</t>
  </si>
  <si>
    <t>725-903</t>
  </si>
  <si>
    <t>İşaret Lambadı</t>
  </si>
  <si>
    <t>4x10 mm² NYY kablo</t>
  </si>
  <si>
    <t>4x6 mm² NYY kablo</t>
  </si>
  <si>
    <t>4x4 mm² NYY kablo</t>
  </si>
  <si>
    <t>4x2,5 mm² NYY kablo</t>
  </si>
  <si>
    <t>727-529</t>
  </si>
  <si>
    <t>4x1,5 mm² NYY kablo</t>
  </si>
  <si>
    <t>Galvaniz sac kablo kanalı 2mm</t>
  </si>
  <si>
    <t>Ort. Müliyetinde Damızlık Sığır Yetiştiriciliği 16 Baş Yarı Açık Ahır Ay Tes. (Kilitleme Sistemli)</t>
  </si>
  <si>
    <t>Proje konusu</t>
  </si>
  <si>
    <t>Voltmetre 0 - 500 V</t>
  </si>
  <si>
    <t>Akım trafosu 100 -500/5 A</t>
  </si>
  <si>
    <t>Üç faz ak-re syç 3x230/400 V</t>
  </si>
  <si>
    <t>2x1,5 mm² NYM kablo</t>
  </si>
  <si>
    <t>Voltmetre ( 0 - 500 V )</t>
  </si>
  <si>
    <t>Üç faz ak-re syç (3x230/400V)</t>
  </si>
  <si>
    <t>Pako şalter seçici tip 3 x 63 A</t>
  </si>
  <si>
    <t>Ort. Müliyetinde Damızlık Sığır Yetiştiriciliği 10 Baş Yarı Açık Ahır (Kilitleme Sistemli) Aydınlatma Tes.</t>
  </si>
  <si>
    <t>725-701</t>
  </si>
  <si>
    <t>Üç fazlı sayaç 10 A.e kad.</t>
  </si>
  <si>
    <t>Etanj nor. Ay. Sortisi</t>
  </si>
  <si>
    <t>Üç fazlı sayaç 30 A.e kad.</t>
  </si>
  <si>
    <t>Pako şal. seçici tip 2x16 A</t>
  </si>
  <si>
    <t xml:space="preserve">Hazırlayan:     </t>
  </si>
  <si>
    <t xml:space="preserve">  m</t>
  </si>
  <si>
    <t>4 x 2,5 mm² NYM kablo</t>
  </si>
  <si>
    <t xml:space="preserve">    "     priz    "</t>
  </si>
  <si>
    <t>% 18KDV</t>
  </si>
  <si>
    <t>Sıva üstü sac pano</t>
  </si>
  <si>
    <t>718-507</t>
  </si>
  <si>
    <t>60 T/G Kaps. Zeytinyağı Fab.(Kontinü Sistem) Aydınlatma + Kuvvet Tes.</t>
  </si>
  <si>
    <t>701-101</t>
  </si>
  <si>
    <t>Saç Pano</t>
  </si>
  <si>
    <t>705-104</t>
  </si>
  <si>
    <t>Gömme sac Pano</t>
  </si>
  <si>
    <t>Bakır Bara</t>
  </si>
  <si>
    <t>Kg</t>
  </si>
  <si>
    <t>Kaçak Akım Koruma Şalt. 4x25A</t>
  </si>
  <si>
    <t>718-508</t>
  </si>
  <si>
    <t>Kaçak Akım Koruma Şalt. 4x40A</t>
  </si>
  <si>
    <t>720-105</t>
  </si>
  <si>
    <t>Sigortalı Şalter 3x25 A</t>
  </si>
  <si>
    <t>720-106</t>
  </si>
  <si>
    <t>Sigortalı Şalter 3x63 A</t>
  </si>
  <si>
    <t>720-108</t>
  </si>
  <si>
    <t>Sigortalı Şalter 3x160 A</t>
  </si>
  <si>
    <t>720-109</t>
  </si>
  <si>
    <t>Sigortalı Şalter 3x250</t>
  </si>
  <si>
    <t>723-401</t>
  </si>
  <si>
    <t>Kompanzasyon Bat.</t>
  </si>
  <si>
    <t>Bıçaklı Sigorta 250 A</t>
  </si>
  <si>
    <t>Voltmetre 500 V</t>
  </si>
  <si>
    <t>Voltmetre Kom. 3 poz.</t>
  </si>
  <si>
    <t>Akım Trafosu 501-2000/ 5A</t>
  </si>
  <si>
    <t>Elektrik Sayc.aktif-reaktif Elektronik</t>
  </si>
  <si>
    <t>İşaret Lambası</t>
  </si>
  <si>
    <t>Topraklama Hattı 50 mm2</t>
  </si>
  <si>
    <t>727-410</t>
  </si>
  <si>
    <t>NYM kablo 3x4 mm2</t>
  </si>
  <si>
    <t>NYY kablo 3x35 +16 mm2</t>
  </si>
  <si>
    <t>Nor. Aydınlatma Sortisi</t>
  </si>
  <si>
    <t>Komitatör Sorti</t>
  </si>
  <si>
    <t>Paralel Sorti</t>
  </si>
  <si>
    <t>Priz (Güvenlik Hatlı) Sorti</t>
  </si>
  <si>
    <t>Topraklama Levhası</t>
  </si>
  <si>
    <t>Proje Konusu:  Ort. Mülküyetinde Süt sağım Tesisi (30x10) + İşletme Binası</t>
  </si>
  <si>
    <t>Aydınlatma+Kuvvet tesisatı</t>
  </si>
  <si>
    <t>Hazırlayan:</t>
  </si>
  <si>
    <t xml:space="preserve">Ahmet Z. ÖNDER (Elk. Mühendisi) </t>
  </si>
  <si>
    <t>S.N</t>
  </si>
  <si>
    <t>POZ  NO</t>
  </si>
  <si>
    <t>YAPILAN İŞİN CİNSİ</t>
  </si>
  <si>
    <t>MİK</t>
  </si>
  <si>
    <t>712-102</t>
  </si>
  <si>
    <t>Bıçaklı şalter 3x200 A</t>
  </si>
  <si>
    <t>712-202</t>
  </si>
  <si>
    <t>Enversör şalter 3x63 A</t>
  </si>
  <si>
    <t>Kompanzasyon bataryası</t>
  </si>
  <si>
    <t>k.VAR</t>
  </si>
  <si>
    <t>Anh. Otm. Sigorta 25 A</t>
  </si>
  <si>
    <t>Anh. Otm. Sigorta 3x16 A</t>
  </si>
  <si>
    <t>Anh. Otm. Sigorta  3x40 A</t>
  </si>
  <si>
    <t>Voltmetre</t>
  </si>
  <si>
    <t>Üçfaz aktif-reaktif sayaç</t>
  </si>
  <si>
    <t>Topraklama hattı 4mm2</t>
  </si>
  <si>
    <t>726-103</t>
  </si>
  <si>
    <t>Topraklama hattı 10mm2</t>
  </si>
  <si>
    <t>727-505</t>
  </si>
  <si>
    <t>Normal ay. Sortisi</t>
  </si>
  <si>
    <t>Kom. Sorti</t>
  </si>
  <si>
    <t>Paralel sorti</t>
  </si>
  <si>
    <t>G.H. Priz sortisi</t>
  </si>
  <si>
    <t>Tip U1-2x40 W  flü. Arm.</t>
  </si>
  <si>
    <t>Tlf. tes. sortisi</t>
  </si>
  <si>
    <t>Topraklama elektrdu</t>
  </si>
  <si>
    <t xml:space="preserve">Proje Konusu:Ortakalr Mülkiyetinde 25 Baş Yarı Açık Ahır </t>
  </si>
  <si>
    <t>BR</t>
  </si>
  <si>
    <t>Sac tablo</t>
  </si>
  <si>
    <t>Pako şalter</t>
  </si>
  <si>
    <t>Anh.otm. Sigorta 25 A.e kad.</t>
  </si>
  <si>
    <t>G. hatlı priz sor.</t>
  </si>
  <si>
    <t>Etanj nor. ay. Sor.</t>
  </si>
  <si>
    <t>Etanj kom.ay. sor.</t>
  </si>
  <si>
    <t>736-303</t>
  </si>
  <si>
    <t>Etanj vavyen sor.</t>
  </si>
  <si>
    <t xml:space="preserve">         Aydınlatma Tesisatı</t>
  </si>
  <si>
    <t>Hazırlayan:      Ahmet Z. ÖNDER</t>
  </si>
  <si>
    <r>
      <t>Sıva üstü sac tablo 0,1 m</t>
    </r>
    <r>
      <rPr>
        <vertAlign val="superscript"/>
        <sz val="12"/>
        <rFont val="Arial"/>
        <family val="2"/>
      </rPr>
      <t>2</t>
    </r>
  </si>
  <si>
    <t>Kaç.ak.kor.şalt. 4x25 A. 30mA</t>
  </si>
  <si>
    <t>Anahtarlı otm. Sig. 25 A.</t>
  </si>
  <si>
    <t xml:space="preserve">  Priz            "</t>
  </si>
  <si>
    <t>Etanj priz     "</t>
  </si>
  <si>
    <t xml:space="preserve"> 50 Baş koyun Ağılı (Sund. Tipi ) Aydınlatma Tes.</t>
  </si>
  <si>
    <t xml:space="preserve">   A. Zeki ÖNDER  (SYDF)</t>
  </si>
  <si>
    <t>Anh.otm. sigorta 25 A.e ka.</t>
  </si>
  <si>
    <t>4x16 mm² NYY kablo</t>
  </si>
  <si>
    <t>3x25+16 mm² NYY kablo</t>
  </si>
  <si>
    <t>3x25+16 mm²  NYY kablo</t>
  </si>
  <si>
    <t xml:space="preserve">3x25+16mm    NYY kablo </t>
  </si>
  <si>
    <t>Lojman tipi sac tablo</t>
  </si>
  <si>
    <t xml:space="preserve">         NOT:</t>
  </si>
  <si>
    <t xml:space="preserve">Sayfa: 1  </t>
  </si>
  <si>
    <t xml:space="preserve">Sayfa:1  </t>
  </si>
  <si>
    <t xml:space="preserve">Sayfa  1  </t>
  </si>
  <si>
    <t xml:space="preserve">Sayfa 1  </t>
  </si>
  <si>
    <t xml:space="preserve">Sayfa: 1 </t>
  </si>
  <si>
    <t xml:space="preserve">                   Sayfa: 1  </t>
  </si>
  <si>
    <t xml:space="preserve">  Sayfa: 1 </t>
  </si>
  <si>
    <t xml:space="preserve">Sayfa: 1   </t>
  </si>
  <si>
    <t>Üç fazlı priz ve motj. 3x25 A</t>
  </si>
  <si>
    <t>k.var</t>
  </si>
  <si>
    <t>Enversör şalter 3x25 A</t>
  </si>
  <si>
    <t>715-305</t>
  </si>
  <si>
    <t>TMŞ 3x16 A</t>
  </si>
  <si>
    <t>Topraklama hattı 6mm2</t>
  </si>
  <si>
    <t>NYY   Besleme hattı 2x4mm2</t>
  </si>
  <si>
    <t>NYY Besleme hattı 3x35+16mm2</t>
  </si>
  <si>
    <t>NYYBesleme hattı 4x16mm2</t>
  </si>
  <si>
    <t>NYYBesleme hattı 4x6mm3</t>
  </si>
  <si>
    <t>982-102</t>
  </si>
  <si>
    <t>30x3,5mm Gal. Çelik lama</t>
  </si>
  <si>
    <t>715-306</t>
  </si>
  <si>
    <t>TMŞ 3x25 A</t>
  </si>
  <si>
    <t xml:space="preserve">         Bayındırlık ve İskan Bakanlığı 2011 yılı birim fiyatlarına göre hazırlanmıştır.</t>
  </si>
  <si>
    <t>712-201</t>
  </si>
  <si>
    <t xml:space="preserve">Tip L1 etanj arm. </t>
  </si>
  <si>
    <t>742-247</t>
  </si>
  <si>
    <t>Tip S1  1x40 W. flü.arm.</t>
  </si>
  <si>
    <t>742-248</t>
  </si>
  <si>
    <t>Tip S1  2x40 W. flü.arm.</t>
  </si>
  <si>
    <t>Tip L1 etanj arm.</t>
  </si>
  <si>
    <t>Tip L1  armatürü</t>
  </si>
  <si>
    <t>Tip S1 2x40 W. flü.arm.</t>
  </si>
  <si>
    <t xml:space="preserve">  Tip L1  armatür</t>
  </si>
  <si>
    <t>742-244/1</t>
  </si>
  <si>
    <t xml:space="preserve">  "    S 1-2x20 W flü. arm.</t>
  </si>
  <si>
    <t xml:space="preserve">  "    S 1-2x40 W flü. arm.</t>
  </si>
  <si>
    <t>742-249</t>
  </si>
  <si>
    <t xml:space="preserve">  "    S1-3x40 W flü. arm.</t>
  </si>
  <si>
    <t xml:space="preserve">  "  S1 - 2 x 40 W flü. arm.</t>
  </si>
  <si>
    <t xml:space="preserve">  "  S1 - 3 x 40 W flü. arm.</t>
  </si>
  <si>
    <t xml:space="preserve">  "  S1- 2 x 20 W flü. arm.</t>
  </si>
  <si>
    <t>Tip S1 - 1 x 40 W. flü.arm.</t>
  </si>
  <si>
    <t xml:space="preserve">  "   L1 etanj arm.</t>
  </si>
  <si>
    <t>Tip S1  2 x 40 W. flü.arm.</t>
  </si>
  <si>
    <t>Tip L1 armatür</t>
  </si>
  <si>
    <t>Tip S 1 - 1 x 40 W. flü.arm.</t>
  </si>
  <si>
    <t>Tip  L1  arm.</t>
  </si>
  <si>
    <t>Tip L1 Armatür.</t>
  </si>
  <si>
    <t>Tip S1-1x40 W  flü. Arm.</t>
  </si>
  <si>
    <t>Tip S1-2x40 W  flü. Arm.</t>
  </si>
  <si>
    <t>S1-1x40 W flü. Arm.</t>
  </si>
  <si>
    <t>S1-2x40 W flü. Arm.</t>
  </si>
  <si>
    <t>Tip L1  armatür</t>
  </si>
  <si>
    <t>S1- 1x40 Watt Flü Arm</t>
  </si>
  <si>
    <t>S1-  2x40 Watt Flü Arm</t>
  </si>
  <si>
    <t>S1- 3x40 Watt Flü Arm</t>
  </si>
  <si>
    <t>Tip s 1  2 x 40 W. flü.arm.</t>
  </si>
  <si>
    <t>Tip U  2x40 W flü.arm</t>
  </si>
  <si>
    <t>Toprak elektrodu</t>
  </si>
  <si>
    <t>Br Fiatı TL</t>
  </si>
  <si>
    <t>Tutarı TL</t>
  </si>
  <si>
    <t>Br Fiyatı TL</t>
  </si>
  <si>
    <t>Br FiyatıTL</t>
  </si>
  <si>
    <t xml:space="preserve">     Tutarı TL</t>
  </si>
  <si>
    <t xml:space="preserve">    Tutarı TL</t>
  </si>
  <si>
    <t xml:space="preserve"> BR.FİYATI TL</t>
  </si>
  <si>
    <t xml:space="preserve">  TUTARI TL</t>
  </si>
  <si>
    <t>TUTARI TL</t>
  </si>
  <si>
    <t xml:space="preserve"> BR. FİYATI TL</t>
  </si>
  <si>
    <t>Br FİYATI TL</t>
  </si>
  <si>
    <t xml:space="preserve"> TUTARI TL</t>
  </si>
  <si>
    <t xml:space="preserve">  BR. FİYATI TL</t>
  </si>
  <si>
    <t>BR FİYATI TL</t>
  </si>
  <si>
    <t>BR.FİYATI TL</t>
  </si>
  <si>
    <t xml:space="preserve">    TUTARI TL</t>
  </si>
  <si>
    <t xml:space="preserve">   Tutarı TL</t>
  </si>
  <si>
    <t xml:space="preserve">  TUTARI  TL</t>
  </si>
  <si>
    <t xml:space="preserve">  BR.FİYATI TL</t>
  </si>
  <si>
    <t xml:space="preserve">   TUTARI TL</t>
  </si>
  <si>
    <t>Proje Konusu:  Ort. Mülküyetinde Süt sağım Tesisi (2x6) + İşletme Binası</t>
  </si>
  <si>
    <t>BRFİYATI YTL</t>
  </si>
  <si>
    <t>TUTARI YTL</t>
  </si>
  <si>
    <t>712-101</t>
  </si>
  <si>
    <t>Bıçaklı şalter 3x100 A</t>
  </si>
  <si>
    <t xml:space="preserve">Kaçak akım kor. Şalt.3x25 A </t>
  </si>
  <si>
    <t>726-205</t>
  </si>
  <si>
    <t>Topraklama hattı 25mm2</t>
  </si>
  <si>
    <t>Besleme hattı 4x2,5mm2</t>
  </si>
  <si>
    <t>Besleme hattı 2x4mm2</t>
  </si>
  <si>
    <t>Ana giriş bes. Hattı 3x35+16mm2</t>
  </si>
  <si>
    <t>Besleme hattı 4x16mm2</t>
  </si>
  <si>
    <t>Besleme hattı 4x6mm2</t>
  </si>
  <si>
    <t>Tip L1 Arm.</t>
  </si>
  <si>
    <t>TipU-1x40 W  flü. Arm.</t>
  </si>
  <si>
    <t>Tip U-2x40 W  flü. Arm.</t>
  </si>
  <si>
    <t>725-601</t>
  </si>
  <si>
    <t>Tek fazlı sayaç 10 A.e kad.</t>
  </si>
  <si>
    <t>Üç           "         50 A. e kad.</t>
  </si>
  <si>
    <t>2 x 4 mm² NYM kablo</t>
  </si>
  <si>
    <t xml:space="preserve"> Buşonlu sigorta          25 A</t>
  </si>
  <si>
    <t xml:space="preserve"> Buşonlu sigorta          63 A</t>
  </si>
  <si>
    <t>2x2,5 mm² NYM kablo</t>
  </si>
  <si>
    <t>727-405</t>
  </si>
  <si>
    <t>718-501</t>
  </si>
  <si>
    <t>Kaçk akım kor.şalt. 2x25 A.</t>
  </si>
  <si>
    <t>Tek faz sayaç</t>
  </si>
  <si>
    <t>NYM kablo  2x4 mm2</t>
  </si>
  <si>
    <t>Topraklama  levhası</t>
  </si>
  <si>
    <t>Tek fazlı sayaç 10 A</t>
  </si>
  <si>
    <t xml:space="preserve">2x4mm² Nym kablo </t>
  </si>
  <si>
    <t xml:space="preserve">2x4 mm² NYM kablo </t>
  </si>
  <si>
    <t>: İşl bin.Ortaklar Mülkiyetinde Besi sığırcılığı-Damızlık sığır yetiştiriciliği -Seracılık  Aydınlatma</t>
  </si>
  <si>
    <t>Pako şalter 2x25 A</t>
  </si>
  <si>
    <t>Kaçak A. Kor. Şal. 2x25 A.</t>
  </si>
  <si>
    <t xml:space="preserve">718-501 </t>
  </si>
  <si>
    <t xml:space="preserve">                Arıcılık Aydınlatma Tes. (SYDF)</t>
  </si>
  <si>
    <t xml:space="preserve"> İşleme Binası. Ortaklar Mülkiyetinde Süt sığırcılığı-Koyunculuk Arıcılık İşletme Binası  Aydınlatma Tesisatı</t>
  </si>
  <si>
    <t>İşletme Binası Ort.Mülkiyetinde süt sağım tesisi (2x6)</t>
  </si>
  <si>
    <t>NOT : Bayındırlık ve İskan Bakanlığı 2014 yılı birim fiyatlarına göre hazırlanmıştır.</t>
  </si>
  <si>
    <t>Yıl:2014</t>
  </si>
  <si>
    <t xml:space="preserve">        NOT:  Çevre ve Şehircilik Bakanlığı 2014 yılı birim fiatlarına göre hazırlanmıştır.</t>
  </si>
  <si>
    <t>Keşif:2014</t>
  </si>
  <si>
    <t>Keşif: 2014</t>
  </si>
  <si>
    <t>Çevre ve Şehircilik Bakanlığı  2014 yılı birim fiyatlarına göre hazırlanmıştır.</t>
  </si>
  <si>
    <t xml:space="preserve">      NOT:  Çevre ve Şehircilik Bakanlığı 2014 yılı birim fiatlarına göre hazırlanmıştır.</t>
  </si>
  <si>
    <t>Yıl :2014</t>
  </si>
  <si>
    <t xml:space="preserve">        NOT : Çevre ve Şehircilik Bakanlığı 2014 yılı birim fiyatlarına göre hazırlanmıştır.</t>
  </si>
  <si>
    <t>Çevre ve Şehircilik Bakanlığı 2014 yılı birim fiatlarına göre hazırlanmıştır.</t>
  </si>
  <si>
    <t xml:space="preserve">                   Keşif: 2014</t>
  </si>
  <si>
    <t xml:space="preserve">                      Keşif: 2014</t>
  </si>
  <si>
    <t xml:space="preserve">Keşif:2014 </t>
  </si>
  <si>
    <t xml:space="preserve">                      Keşif:2014 </t>
  </si>
  <si>
    <t>Keşif  2014</t>
  </si>
  <si>
    <t>Anh. Otm. Sigorta   25 A.</t>
  </si>
  <si>
    <t>Anahtarlı Otm Sig. 25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</si>
</sst>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YTL&quot;"/>
  </numFmts>
  <fonts count="13" x14ac:knownFonts="1">
    <font>
      <sz val="10"/>
      <name val="Arial"/>
      <charset val="162"/>
    </font>
    <font>
      <sz val="10"/>
      <name val="Arial"/>
      <charset val="162"/>
    </font>
    <font>
      <sz val="12"/>
      <name val="Arial"/>
      <family val="2"/>
    </font>
    <font>
      <sz val="12"/>
      <name val="Arial"/>
      <charset val="162"/>
    </font>
    <font>
      <sz val="11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sz val="8"/>
      <name val="Arial"/>
      <charset val="162"/>
    </font>
    <font>
      <sz val="12"/>
      <name val="Arial Tur"/>
      <charset val="162"/>
    </font>
    <font>
      <sz val="11"/>
      <name val="Arial"/>
      <charset val="162"/>
    </font>
    <font>
      <sz val="10"/>
      <name val="Arial Tur"/>
      <charset val="162"/>
    </font>
    <font>
      <i/>
      <sz val="11"/>
      <name val="Arial"/>
      <family val="2"/>
      <charset val="162"/>
    </font>
    <font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2" fillId="0" borderId="0" xfId="0" applyFont="1" applyAlignment="1" applyProtection="1">
      <protection hidden="1"/>
    </xf>
    <xf numFmtId="0" fontId="2" fillId="0" borderId="1" xfId="0" applyFont="1" applyBorder="1" applyAlignment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2" fontId="2" fillId="0" borderId="1" xfId="0" applyNumberFormat="1" applyFont="1" applyBorder="1" applyAlignment="1" applyProtection="1">
      <protection hidden="1"/>
    </xf>
    <xf numFmtId="0" fontId="2" fillId="0" borderId="2" xfId="0" applyFont="1" applyBorder="1" applyAlignment="1" applyProtection="1"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protection hidden="1"/>
    </xf>
    <xf numFmtId="4" fontId="2" fillId="0" borderId="1" xfId="0" applyNumberFormat="1" applyFont="1" applyBorder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2" fontId="3" fillId="0" borderId="1" xfId="0" applyNumberFormat="1" applyFont="1" applyBorder="1" applyProtection="1">
      <protection hidden="1"/>
    </xf>
    <xf numFmtId="4" fontId="3" fillId="0" borderId="1" xfId="0" applyNumberFormat="1" applyFont="1" applyBorder="1" applyAlignment="1" applyProtection="1">
      <protection hidden="1"/>
    </xf>
    <xf numFmtId="0" fontId="4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0" fontId="2" fillId="0" borderId="0" xfId="0" applyFont="1" applyProtection="1">
      <protection hidden="1"/>
    </xf>
    <xf numFmtId="0" fontId="2" fillId="0" borderId="4" xfId="0" applyFont="1" applyBorder="1" applyAlignment="1" applyProtection="1">
      <protection hidden="1"/>
    </xf>
    <xf numFmtId="2" fontId="2" fillId="0" borderId="5" xfId="0" applyNumberFormat="1" applyFont="1" applyBorder="1" applyAlignment="1" applyProtection="1">
      <protection hidden="1"/>
    </xf>
    <xf numFmtId="4" fontId="2" fillId="0" borderId="5" xfId="0" applyNumberFormat="1" applyFont="1" applyBorder="1" applyAlignme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2" fontId="2" fillId="0" borderId="0" xfId="0" applyNumberFormat="1" applyFont="1" applyBorder="1" applyAlignment="1" applyProtection="1">
      <protection hidden="1"/>
    </xf>
    <xf numFmtId="4" fontId="2" fillId="0" borderId="0" xfId="0" applyNumberFormat="1" applyFont="1" applyBorder="1" applyAlignment="1" applyProtection="1">
      <protection hidden="1"/>
    </xf>
    <xf numFmtId="0" fontId="2" fillId="0" borderId="6" xfId="0" applyFont="1" applyFill="1" applyBorder="1" applyAlignme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" fontId="2" fillId="0" borderId="1" xfId="0" applyNumberFormat="1" applyFont="1" applyBorder="1" applyAlignment="1" applyProtection="1">
      <alignment horizontal="center"/>
      <protection hidden="1"/>
    </xf>
    <xf numFmtId="1" fontId="2" fillId="0" borderId="3" xfId="0" applyNumberFormat="1" applyFont="1" applyBorder="1" applyAlignment="1" applyProtection="1">
      <alignment horizontal="center"/>
      <protection hidden="1"/>
    </xf>
    <xf numFmtId="1" fontId="2" fillId="0" borderId="0" xfId="0" applyNumberFormat="1" applyFont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6" fillId="0" borderId="1" xfId="0" applyFont="1" applyBorder="1" applyAlignment="1" applyProtection="1"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4" fontId="2" fillId="0" borderId="7" xfId="0" applyNumberFormat="1" applyFont="1" applyBorder="1" applyAlignment="1" applyProtection="1">
      <protection hidden="1"/>
    </xf>
    <xf numFmtId="164" fontId="2" fillId="0" borderId="7" xfId="0" applyNumberFormat="1" applyFont="1" applyBorder="1" applyAlignment="1" applyProtection="1">
      <protection hidden="1"/>
    </xf>
    <xf numFmtId="2" fontId="2" fillId="0" borderId="0" xfId="0" applyNumberFormat="1" applyFont="1" applyBorder="1" applyProtection="1">
      <protection hidden="1"/>
    </xf>
    <xf numFmtId="0" fontId="0" fillId="0" borderId="0" xfId="0" applyBorder="1" applyProtection="1">
      <protection hidden="1"/>
    </xf>
    <xf numFmtId="3" fontId="2" fillId="0" borderId="0" xfId="0" applyNumberFormat="1" applyFont="1" applyAlignment="1" applyProtection="1">
      <protection hidden="1"/>
    </xf>
    <xf numFmtId="3" fontId="6" fillId="0" borderId="1" xfId="0" applyNumberFormat="1" applyFont="1" applyBorder="1" applyAlignment="1" applyProtection="1">
      <protection hidden="1"/>
    </xf>
    <xf numFmtId="2" fontId="2" fillId="0" borderId="1" xfId="0" applyNumberFormat="1" applyFont="1" applyFill="1" applyBorder="1" applyAlignment="1" applyProtection="1">
      <protection hidden="1"/>
    </xf>
    <xf numFmtId="3" fontId="0" fillId="0" borderId="0" xfId="0" applyNumberFormat="1" applyProtection="1">
      <protection hidden="1"/>
    </xf>
    <xf numFmtId="3" fontId="2" fillId="0" borderId="1" xfId="0" applyNumberFormat="1" applyFont="1" applyBorder="1" applyAlignment="1" applyProtection="1">
      <protection hidden="1"/>
    </xf>
    <xf numFmtId="0" fontId="0" fillId="0" borderId="1" xfId="0" applyBorder="1" applyProtection="1">
      <protection hidden="1"/>
    </xf>
    <xf numFmtId="4" fontId="3" fillId="0" borderId="1" xfId="0" applyNumberFormat="1" applyFont="1" applyBorder="1" applyProtection="1">
      <protection hidden="1"/>
    </xf>
    <xf numFmtId="4" fontId="3" fillId="0" borderId="0" xfId="0" applyNumberFormat="1" applyFont="1" applyBorder="1" applyProtection="1">
      <protection hidden="1"/>
    </xf>
    <xf numFmtId="2" fontId="2" fillId="0" borderId="8" xfId="0" applyNumberFormat="1" applyFont="1" applyBorder="1" applyAlignment="1" applyProtection="1">
      <protection hidden="1"/>
    </xf>
    <xf numFmtId="0" fontId="2" fillId="0" borderId="9" xfId="0" applyFont="1" applyBorder="1" applyAlignment="1" applyProtection="1">
      <protection hidden="1"/>
    </xf>
    <xf numFmtId="2" fontId="2" fillId="0" borderId="10" xfId="0" applyNumberFormat="1" applyFont="1" applyBorder="1" applyAlignment="1" applyProtection="1">
      <protection hidden="1"/>
    </xf>
    <xf numFmtId="2" fontId="6" fillId="0" borderId="1" xfId="0" applyNumberFormat="1" applyFont="1" applyBorder="1" applyAlignment="1" applyProtection="1">
      <protection hidden="1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0" xfId="0" applyFont="1" applyBorder="1" applyAlignment="1"/>
    <xf numFmtId="4" fontId="2" fillId="0" borderId="0" xfId="0" applyNumberFormat="1" applyFont="1" applyBorder="1" applyProtection="1">
      <protection hidden="1"/>
    </xf>
    <xf numFmtId="0" fontId="0" fillId="0" borderId="4" xfId="0" applyBorder="1"/>
    <xf numFmtId="2" fontId="2" fillId="0" borderId="7" xfId="0" applyNumberFormat="1" applyFont="1" applyBorder="1" applyAlignment="1" applyProtection="1">
      <protection hidden="1"/>
    </xf>
    <xf numFmtId="0" fontId="4" fillId="0" borderId="1" xfId="0" applyFont="1" applyBorder="1" applyAlignment="1" applyProtection="1">
      <protection hidden="1"/>
    </xf>
    <xf numFmtId="0" fontId="3" fillId="0" borderId="0" xfId="0" applyFont="1" applyProtection="1">
      <protection hidden="1"/>
    </xf>
    <xf numFmtId="0" fontId="0" fillId="0" borderId="0" xfId="0" applyAlignment="1"/>
    <xf numFmtId="4" fontId="2" fillId="0" borderId="1" xfId="0" applyNumberFormat="1" applyFont="1" applyBorder="1" applyAlignment="1"/>
    <xf numFmtId="0" fontId="2" fillId="0" borderId="1" xfId="0" applyFont="1" applyBorder="1" applyAlignment="1">
      <alignment horizontal="center"/>
    </xf>
    <xf numFmtId="0" fontId="2" fillId="0" borderId="0" xfId="1" applyFont="1" applyBorder="1" applyAlignment="1">
      <alignment horizontal="left" vertical="top"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vertical="top"/>
    </xf>
    <xf numFmtId="0" fontId="0" fillId="0" borderId="0" xfId="0" applyAlignment="1">
      <alignment horizontal="center"/>
    </xf>
    <xf numFmtId="4" fontId="2" fillId="0" borderId="0" xfId="1" applyNumberFormat="1" applyFont="1" applyAlignment="1">
      <alignment horizontal="center" vertical="top"/>
    </xf>
    <xf numFmtId="0" fontId="2" fillId="0" borderId="0" xfId="1" applyNumberFormat="1" applyFont="1" applyAlignment="1">
      <alignment horizontal="center" vertical="top"/>
    </xf>
    <xf numFmtId="3" fontId="2" fillId="0" borderId="0" xfId="1" applyNumberFormat="1" applyFont="1" applyAlignment="1">
      <alignment horizontal="center" vertical="top"/>
    </xf>
    <xf numFmtId="0" fontId="4" fillId="0" borderId="0" xfId="1" applyFont="1" applyAlignment="1">
      <alignment horizontal="center" vertical="top"/>
    </xf>
    <xf numFmtId="0" fontId="4" fillId="0" borderId="0" xfId="1" applyFont="1" applyBorder="1" applyAlignment="1">
      <alignment horizontal="center" vertical="top"/>
    </xf>
    <xf numFmtId="4" fontId="4" fillId="0" borderId="0" xfId="1" applyNumberFormat="1" applyFont="1" applyAlignment="1">
      <alignment horizontal="center" vertical="top"/>
    </xf>
    <xf numFmtId="3" fontId="9" fillId="0" borderId="0" xfId="1" applyNumberFormat="1" applyFont="1" applyAlignment="1">
      <alignment horizontal="center"/>
    </xf>
    <xf numFmtId="0" fontId="2" fillId="0" borderId="1" xfId="1" applyFont="1" applyBorder="1" applyAlignment="1">
      <alignment horizontal="center" vertical="top"/>
    </xf>
    <xf numFmtId="49" fontId="2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vertical="top"/>
    </xf>
    <xf numFmtId="4" fontId="2" fillId="0" borderId="1" xfId="1" applyNumberFormat="1" applyFont="1" applyBorder="1" applyAlignment="1">
      <alignment horizontal="center" vertical="top"/>
    </xf>
    <xf numFmtId="4" fontId="2" fillId="0" borderId="8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4" fontId="8" fillId="0" borderId="1" xfId="0" applyNumberFormat="1" applyFont="1" applyBorder="1" applyAlignment="1">
      <alignment horizontal="center"/>
    </xf>
    <xf numFmtId="0" fontId="2" fillId="0" borderId="0" xfId="1" applyFont="1" applyBorder="1" applyAlignment="1">
      <alignment horizontal="center" vertical="top"/>
    </xf>
    <xf numFmtId="0" fontId="2" fillId="0" borderId="0" xfId="1" applyFont="1" applyBorder="1" applyAlignment="1">
      <alignment vertical="top"/>
    </xf>
    <xf numFmtId="0" fontId="1" fillId="0" borderId="0" xfId="1" applyBorder="1" applyAlignment="1">
      <alignment horizontal="center" vertical="top"/>
    </xf>
    <xf numFmtId="0" fontId="1" fillId="0" borderId="0" xfId="1" applyBorder="1" applyAlignment="1">
      <alignment vertical="top"/>
    </xf>
    <xf numFmtId="4" fontId="0" fillId="0" borderId="0" xfId="0" applyNumberFormat="1" applyAlignment="1">
      <alignment horizontal="center"/>
    </xf>
    <xf numFmtId="4" fontId="2" fillId="0" borderId="0" xfId="1" applyNumberFormat="1" applyFont="1" applyBorder="1" applyAlignment="1">
      <alignment horizontal="center" vertical="top"/>
    </xf>
    <xf numFmtId="0" fontId="0" fillId="0" borderId="0" xfId="0" applyBorder="1"/>
    <xf numFmtId="4" fontId="2" fillId="0" borderId="0" xfId="1" applyNumberFormat="1" applyFont="1" applyAlignment="1">
      <alignment vertical="top"/>
    </xf>
    <xf numFmtId="49" fontId="2" fillId="0" borderId="1" xfId="1" applyNumberFormat="1" applyFont="1" applyBorder="1" applyAlignment="1">
      <alignment horizontal="right" vertical="top"/>
    </xf>
    <xf numFmtId="4" fontId="2" fillId="0" borderId="1" xfId="1" applyNumberFormat="1" applyFont="1" applyBorder="1" applyAlignment="1">
      <alignment vertical="top"/>
    </xf>
    <xf numFmtId="4" fontId="2" fillId="0" borderId="8" xfId="1" applyNumberFormat="1" applyFont="1" applyBorder="1" applyAlignment="1">
      <alignment vertical="top"/>
    </xf>
    <xf numFmtId="0" fontId="1" fillId="0" borderId="0" xfId="1" applyAlignment="1">
      <alignment vertical="top"/>
    </xf>
    <xf numFmtId="4" fontId="0" fillId="0" borderId="1" xfId="0" applyNumberFormat="1" applyBorder="1"/>
    <xf numFmtId="4" fontId="8" fillId="0" borderId="1" xfId="0" applyNumberFormat="1" applyFont="1" applyBorder="1"/>
    <xf numFmtId="4" fontId="1" fillId="0" borderId="1" xfId="1" applyNumberFormat="1" applyFont="1" applyBorder="1" applyAlignment="1">
      <alignment vertical="top"/>
    </xf>
    <xf numFmtId="4" fontId="3" fillId="0" borderId="1" xfId="1" applyNumberFormat="1" applyFont="1" applyBorder="1" applyAlignment="1">
      <alignment vertical="top"/>
    </xf>
    <xf numFmtId="3" fontId="2" fillId="0" borderId="0" xfId="0" applyNumberFormat="1" applyFont="1" applyBorder="1" applyAlignment="1" applyProtection="1">
      <protection hidden="1"/>
    </xf>
    <xf numFmtId="0" fontId="3" fillId="0" borderId="1" xfId="0" applyFont="1" applyBorder="1" applyProtection="1">
      <protection hidden="1"/>
    </xf>
    <xf numFmtId="4" fontId="2" fillId="0" borderId="1" xfId="0" applyNumberFormat="1" applyFont="1" applyBorder="1" applyProtection="1">
      <protection hidden="1"/>
    </xf>
    <xf numFmtId="4" fontId="3" fillId="0" borderId="1" xfId="0" applyNumberFormat="1" applyFont="1" applyBorder="1" applyAlignment="1">
      <alignment horizontal="center"/>
    </xf>
    <xf numFmtId="0" fontId="3" fillId="0" borderId="0" xfId="1" applyFont="1" applyBorder="1" applyAlignment="1">
      <alignment horizontal="center" vertical="top"/>
    </xf>
    <xf numFmtId="4" fontId="3" fillId="0" borderId="0" xfId="0" applyNumberFormat="1" applyFont="1" applyAlignment="1">
      <alignment horizontal="center"/>
    </xf>
    <xf numFmtId="0" fontId="6" fillId="0" borderId="1" xfId="1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4" fontId="6" fillId="0" borderId="1" xfId="1" applyNumberFormat="1" applyFont="1" applyBorder="1" applyAlignment="1">
      <alignment horizontal="center" vertical="top"/>
    </xf>
    <xf numFmtId="3" fontId="6" fillId="0" borderId="1" xfId="1" applyNumberFormat="1" applyFont="1" applyBorder="1" applyAlignment="1">
      <alignment horizontal="center" vertical="top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/>
    <xf numFmtId="0" fontId="9" fillId="0" borderId="0" xfId="0" applyFont="1"/>
    <xf numFmtId="4" fontId="4" fillId="0" borderId="1" xfId="1" applyNumberFormat="1" applyFont="1" applyBorder="1" applyAlignment="1">
      <alignment horizontal="center" vertical="top"/>
    </xf>
    <xf numFmtId="4" fontId="4" fillId="0" borderId="7" xfId="1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0" fontId="11" fillId="0" borderId="1" xfId="1" applyFont="1" applyBorder="1" applyAlignment="1">
      <alignment horizontal="center" vertical="top"/>
    </xf>
    <xf numFmtId="4" fontId="11" fillId="0" borderId="1" xfId="1" applyNumberFormat="1" applyFont="1" applyBorder="1" applyAlignment="1">
      <alignment horizontal="center" vertical="top"/>
    </xf>
    <xf numFmtId="3" fontId="4" fillId="0" borderId="1" xfId="0" applyNumberFormat="1" applyFont="1" applyBorder="1" applyAlignment="1" applyProtection="1">
      <protection hidden="1"/>
    </xf>
    <xf numFmtId="4" fontId="6" fillId="0" borderId="7" xfId="0" applyNumberFormat="1" applyFont="1" applyBorder="1" applyAlignment="1" applyProtection="1"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1" fontId="2" fillId="0" borderId="1" xfId="1" applyNumberFormat="1" applyFont="1" applyBorder="1" applyAlignment="1" applyProtection="1">
      <alignment horizontal="center" vertical="top"/>
      <protection locked="0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4" fontId="2" fillId="0" borderId="1" xfId="0" applyNumberFormat="1" applyFont="1" applyBorder="1"/>
    <xf numFmtId="0" fontId="2" fillId="0" borderId="0" xfId="0" applyFont="1" applyAlignment="1" applyProtection="1">
      <protection hidden="1"/>
    </xf>
    <xf numFmtId="0" fontId="0" fillId="0" borderId="0" xfId="0" applyAlignment="1"/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protection hidden="1"/>
    </xf>
    <xf numFmtId="0" fontId="0" fillId="0" borderId="0" xfId="0" applyProtection="1">
      <protection hidden="1"/>
    </xf>
    <xf numFmtId="0" fontId="2" fillId="0" borderId="11" xfId="0" applyFont="1" applyBorder="1" applyAlignment="1" applyProtection="1">
      <protection hidden="1"/>
    </xf>
    <xf numFmtId="0" fontId="0" fillId="0" borderId="11" xfId="0" applyBorder="1" applyAlignment="1"/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2" fillId="0" borderId="0" xfId="1" applyFont="1" applyBorder="1" applyAlignment="1">
      <alignment vertical="top"/>
    </xf>
    <xf numFmtId="0" fontId="0" fillId="0" borderId="0" xfId="0" applyAlignment="1">
      <alignment vertical="top"/>
    </xf>
    <xf numFmtId="0" fontId="2" fillId="0" borderId="0" xfId="1" applyFont="1" applyAlignment="1">
      <alignment vertical="top"/>
    </xf>
    <xf numFmtId="49" fontId="0" fillId="0" borderId="0" xfId="0" applyNumberFormat="1" applyAlignment="1"/>
    <xf numFmtId="0" fontId="2" fillId="0" borderId="0" xfId="0" applyFont="1" applyAlignment="1"/>
    <xf numFmtId="0" fontId="12" fillId="0" borderId="0" xfId="0" applyFont="1" applyAlignment="1">
      <alignment vertical="top"/>
    </xf>
    <xf numFmtId="0" fontId="12" fillId="0" borderId="0" xfId="0" applyFont="1" applyAlignment="1"/>
  </cellXfs>
  <cellStyles count="2">
    <cellStyle name="Normal" xfId="0" builtinId="0"/>
    <cellStyle name="Normal_Sayf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view="pageBreakPreview" zoomScale="60" zoomScaleNormal="100" workbookViewId="0">
      <selection activeCell="J26" sqref="J26"/>
    </sheetView>
  </sheetViews>
  <sheetFormatPr defaultRowHeight="12.75" x14ac:dyDescent="0.2"/>
  <cols>
    <col min="1" max="1" width="5.140625" customWidth="1"/>
    <col min="2" max="2" width="12.28515625" customWidth="1"/>
    <col min="3" max="3" width="30.7109375" customWidth="1"/>
    <col min="4" max="4" width="6.5703125" customWidth="1"/>
    <col min="5" max="5" width="5.7109375" customWidth="1"/>
    <col min="6" max="6" width="13.28515625" customWidth="1"/>
    <col min="7" max="7" width="15.42578125" customWidth="1"/>
  </cols>
  <sheetData>
    <row r="2" spans="1:7" ht="15" x14ac:dyDescent="0.2">
      <c r="A2" s="128" t="s">
        <v>0</v>
      </c>
      <c r="B2" s="128"/>
      <c r="C2" s="128" t="s">
        <v>1</v>
      </c>
      <c r="D2" s="128"/>
      <c r="E2" s="128"/>
      <c r="F2" s="128"/>
      <c r="G2" s="128"/>
    </row>
    <row r="3" spans="1:7" ht="15" x14ac:dyDescent="0.2">
      <c r="A3" s="128"/>
      <c r="B3" s="128"/>
      <c r="C3" s="128" t="s">
        <v>2</v>
      </c>
      <c r="D3" s="128"/>
      <c r="E3" s="128"/>
      <c r="F3" s="128"/>
      <c r="G3" s="128"/>
    </row>
    <row r="4" spans="1:7" ht="15" x14ac:dyDescent="0.2">
      <c r="A4" s="128" t="s">
        <v>3</v>
      </c>
      <c r="B4" s="128"/>
      <c r="C4" s="128" t="s">
        <v>4</v>
      </c>
      <c r="D4" s="128"/>
      <c r="E4" s="128"/>
      <c r="F4" s="128"/>
      <c r="G4" s="128"/>
    </row>
    <row r="5" spans="1:7" ht="15" x14ac:dyDescent="0.2">
      <c r="A5" s="1"/>
      <c r="B5" s="1"/>
      <c r="C5" s="1"/>
      <c r="D5" s="1"/>
      <c r="E5" s="1"/>
      <c r="F5" s="1"/>
      <c r="G5" s="1" t="s">
        <v>619</v>
      </c>
    </row>
    <row r="6" spans="1:7" ht="15" x14ac:dyDescent="0.2">
      <c r="A6" s="1"/>
      <c r="B6" s="1"/>
      <c r="C6" s="1"/>
      <c r="D6" s="1"/>
      <c r="E6" s="1"/>
      <c r="F6" s="1"/>
      <c r="G6" s="1" t="s">
        <v>490</v>
      </c>
    </row>
    <row r="7" spans="1:7" ht="15" x14ac:dyDescent="0.2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548</v>
      </c>
      <c r="G7" s="2" t="s">
        <v>549</v>
      </c>
    </row>
    <row r="8" spans="1:7" ht="15" x14ac:dyDescent="0.2">
      <c r="A8" s="2">
        <v>1</v>
      </c>
      <c r="B8" s="2" t="s">
        <v>10</v>
      </c>
      <c r="C8" s="2" t="s">
        <v>11</v>
      </c>
      <c r="D8" s="3" t="s">
        <v>12</v>
      </c>
      <c r="E8" s="2">
        <v>1</v>
      </c>
      <c r="F8" s="4">
        <v>49.5</v>
      </c>
      <c r="G8" s="4">
        <f>F8*E8</f>
        <v>49.5</v>
      </c>
    </row>
    <row r="9" spans="1:7" ht="15" x14ac:dyDescent="0.2">
      <c r="A9" s="2">
        <v>2</v>
      </c>
      <c r="B9" s="2" t="s">
        <v>270</v>
      </c>
      <c r="C9" s="2" t="s">
        <v>482</v>
      </c>
      <c r="D9" s="3" t="s">
        <v>14</v>
      </c>
      <c r="E9" s="2">
        <v>7</v>
      </c>
      <c r="F9" s="4">
        <v>5.6</v>
      </c>
      <c r="G9" s="4">
        <f t="shared" ref="G9:G19" si="0">F9*E9</f>
        <v>39.199999999999996</v>
      </c>
    </row>
    <row r="10" spans="1:7" ht="15" x14ac:dyDescent="0.2">
      <c r="A10" s="2">
        <v>3</v>
      </c>
      <c r="B10" s="2" t="s">
        <v>584</v>
      </c>
      <c r="C10" s="2" t="s">
        <v>597</v>
      </c>
      <c r="D10" s="3" t="s">
        <v>14</v>
      </c>
      <c r="E10" s="2">
        <v>1</v>
      </c>
      <c r="F10" s="4">
        <v>38</v>
      </c>
      <c r="G10" s="4">
        <f t="shared" si="0"/>
        <v>38</v>
      </c>
    </row>
    <row r="11" spans="1:7" ht="15" x14ac:dyDescent="0.2">
      <c r="A11" s="2">
        <v>4</v>
      </c>
      <c r="B11" s="2" t="s">
        <v>195</v>
      </c>
      <c r="C11" s="2" t="s">
        <v>598</v>
      </c>
      <c r="D11" s="3" t="s">
        <v>16</v>
      </c>
      <c r="E11" s="2">
        <v>20</v>
      </c>
      <c r="F11" s="4">
        <v>3.4</v>
      </c>
      <c r="G11" s="4">
        <f t="shared" si="0"/>
        <v>68</v>
      </c>
    </row>
    <row r="12" spans="1:7" ht="15" x14ac:dyDescent="0.2">
      <c r="A12" s="2">
        <v>5</v>
      </c>
      <c r="B12" s="2" t="s">
        <v>18</v>
      </c>
      <c r="C12" s="2" t="s">
        <v>19</v>
      </c>
      <c r="D12" s="3" t="s">
        <v>12</v>
      </c>
      <c r="E12" s="2">
        <v>8</v>
      </c>
      <c r="F12" s="4">
        <v>45.5</v>
      </c>
      <c r="G12" s="4">
        <f t="shared" si="0"/>
        <v>364</v>
      </c>
    </row>
    <row r="13" spans="1:7" ht="15" x14ac:dyDescent="0.2">
      <c r="A13" s="2">
        <v>6</v>
      </c>
      <c r="B13" s="2" t="s">
        <v>20</v>
      </c>
      <c r="C13" s="2" t="s">
        <v>21</v>
      </c>
      <c r="D13" s="3" t="s">
        <v>14</v>
      </c>
      <c r="E13" s="2">
        <v>2</v>
      </c>
      <c r="F13" s="4">
        <v>59.5</v>
      </c>
      <c r="G13" s="4">
        <f t="shared" si="0"/>
        <v>119</v>
      </c>
    </row>
    <row r="14" spans="1:7" ht="15" x14ac:dyDescent="0.2">
      <c r="A14" s="2">
        <v>7</v>
      </c>
      <c r="B14" s="2" t="s">
        <v>22</v>
      </c>
      <c r="C14" s="2" t="s">
        <v>23</v>
      </c>
      <c r="D14" s="3" t="s">
        <v>14</v>
      </c>
      <c r="E14" s="2">
        <v>2</v>
      </c>
      <c r="F14" s="4">
        <v>23.5</v>
      </c>
      <c r="G14" s="4">
        <f t="shared" si="0"/>
        <v>47</v>
      </c>
    </row>
    <row r="15" spans="1:7" ht="15" x14ac:dyDescent="0.2">
      <c r="A15" s="2">
        <v>8</v>
      </c>
      <c r="B15" s="2" t="s">
        <v>24</v>
      </c>
      <c r="C15" s="2" t="s">
        <v>25</v>
      </c>
      <c r="D15" s="3" t="s">
        <v>26</v>
      </c>
      <c r="E15" s="2">
        <v>3</v>
      </c>
      <c r="F15" s="4">
        <v>47.5</v>
      </c>
      <c r="G15" s="4">
        <f t="shared" si="0"/>
        <v>142.5</v>
      </c>
    </row>
    <row r="16" spans="1:7" ht="15" x14ac:dyDescent="0.2">
      <c r="A16" s="2">
        <v>9</v>
      </c>
      <c r="B16" s="2" t="s">
        <v>208</v>
      </c>
      <c r="C16" s="2" t="s">
        <v>513</v>
      </c>
      <c r="D16" s="3" t="s">
        <v>26</v>
      </c>
      <c r="E16" s="2">
        <v>13</v>
      </c>
      <c r="F16" s="4">
        <v>19.5</v>
      </c>
      <c r="G16" s="4">
        <f t="shared" si="0"/>
        <v>253.5</v>
      </c>
    </row>
    <row r="17" spans="1:7" ht="15" x14ac:dyDescent="0.2">
      <c r="A17" s="2">
        <v>10</v>
      </c>
      <c r="B17" s="2" t="s">
        <v>514</v>
      </c>
      <c r="C17" s="2" t="s">
        <v>515</v>
      </c>
      <c r="D17" s="3" t="s">
        <v>26</v>
      </c>
      <c r="E17" s="2">
        <v>1</v>
      </c>
      <c r="F17" s="4">
        <v>29</v>
      </c>
      <c r="G17" s="4">
        <f t="shared" si="0"/>
        <v>29</v>
      </c>
    </row>
    <row r="18" spans="1:7" ht="15" x14ac:dyDescent="0.2">
      <c r="A18" s="2">
        <v>11</v>
      </c>
      <c r="B18" s="2" t="s">
        <v>516</v>
      </c>
      <c r="C18" s="2" t="s">
        <v>517</v>
      </c>
      <c r="D18" s="3" t="s">
        <v>26</v>
      </c>
      <c r="E18" s="2">
        <v>21</v>
      </c>
      <c r="F18" s="4">
        <v>40.5</v>
      </c>
      <c r="G18" s="4">
        <f t="shared" si="0"/>
        <v>850.5</v>
      </c>
    </row>
    <row r="19" spans="1:7" ht="15" x14ac:dyDescent="0.2">
      <c r="A19" s="2">
        <v>12</v>
      </c>
      <c r="B19" s="2" t="s">
        <v>40</v>
      </c>
      <c r="C19" s="2" t="s">
        <v>41</v>
      </c>
      <c r="D19" s="3" t="s">
        <v>26</v>
      </c>
      <c r="E19" s="2">
        <v>1</v>
      </c>
      <c r="F19" s="4">
        <v>272</v>
      </c>
      <c r="G19" s="4">
        <f t="shared" si="0"/>
        <v>272</v>
      </c>
    </row>
    <row r="20" spans="1:7" ht="15" x14ac:dyDescent="0.2">
      <c r="A20" s="5"/>
      <c r="B20" s="5"/>
      <c r="C20" s="5"/>
      <c r="D20" s="6"/>
      <c r="E20" s="7"/>
      <c r="F20" s="4" t="s">
        <v>27</v>
      </c>
      <c r="G20" s="8">
        <f>SUM(G8:G19)</f>
        <v>2272.1999999999998</v>
      </c>
    </row>
    <row r="21" spans="1:7" ht="15" x14ac:dyDescent="0.2">
      <c r="A21" s="9"/>
      <c r="B21" s="9"/>
      <c r="C21" s="9"/>
      <c r="D21" s="10"/>
      <c r="E21" s="9"/>
      <c r="F21" s="4" t="s">
        <v>28</v>
      </c>
      <c r="G21" s="8">
        <f>G20*0.18</f>
        <v>408.99599999999992</v>
      </c>
    </row>
    <row r="22" spans="1:7" ht="15" x14ac:dyDescent="0.2">
      <c r="A22" s="1"/>
      <c r="B22" s="1" t="s">
        <v>29</v>
      </c>
      <c r="C22" s="1"/>
      <c r="D22" s="1"/>
      <c r="E22" s="1"/>
      <c r="F22" s="11" t="s">
        <v>30</v>
      </c>
      <c r="G22" s="12">
        <f>SUM(G20:G21)</f>
        <v>2681.1959999999999</v>
      </c>
    </row>
    <row r="23" spans="1:7" ht="15" x14ac:dyDescent="0.2">
      <c r="A23" s="1"/>
      <c r="B23" s="128" t="s">
        <v>616</v>
      </c>
      <c r="C23" s="128"/>
      <c r="D23" s="128"/>
      <c r="E23" s="128"/>
      <c r="F23" s="128"/>
      <c r="G23" s="128"/>
    </row>
    <row r="24" spans="1:7" ht="14.25" x14ac:dyDescent="0.2">
      <c r="A24" s="13"/>
      <c r="B24" s="13"/>
      <c r="C24" s="14"/>
      <c r="D24" s="14"/>
      <c r="E24" s="14"/>
      <c r="F24" s="14"/>
      <c r="G24" s="14"/>
    </row>
  </sheetData>
  <mergeCells count="7">
    <mergeCell ref="A4:B4"/>
    <mergeCell ref="C4:G4"/>
    <mergeCell ref="B23:G23"/>
    <mergeCell ref="A2:B2"/>
    <mergeCell ref="C2:G2"/>
    <mergeCell ref="A3:B3"/>
    <mergeCell ref="C3:G3"/>
  </mergeCells>
  <phoneticPr fontId="0" type="noConversion"/>
  <pageMargins left="0.75" right="0.75" top="1" bottom="1" header="0.5" footer="0.5"/>
  <pageSetup paperSize="9" scale="98" orientation="portrait" r:id="rId1"/>
  <headerFooter alignWithMargins="0"/>
  <colBreaks count="1" manualBreakCount="1">
    <brk id="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zoomScale="60" zoomScaleNormal="100" workbookViewId="0">
      <selection activeCell="K40" sqref="K40"/>
    </sheetView>
  </sheetViews>
  <sheetFormatPr defaultRowHeight="12.75" x14ac:dyDescent="0.2"/>
  <cols>
    <col min="1" max="1" width="4.42578125" customWidth="1"/>
    <col min="2" max="2" width="10.85546875" bestFit="1" customWidth="1"/>
    <col min="3" max="3" width="34.42578125" bestFit="1" customWidth="1"/>
    <col min="4" max="4" width="4.7109375" bestFit="1" customWidth="1"/>
    <col min="5" max="5" width="5.85546875" bestFit="1" customWidth="1"/>
    <col min="6" max="6" width="14.85546875" bestFit="1" customWidth="1"/>
    <col min="7" max="7" width="14.42578125" bestFit="1" customWidth="1"/>
    <col min="8" max="8" width="19.42578125" hidden="1" customWidth="1"/>
  </cols>
  <sheetData>
    <row r="1" spans="1:8" ht="15" x14ac:dyDescent="0.2">
      <c r="A1" s="128" t="s">
        <v>275</v>
      </c>
      <c r="B1" s="128"/>
      <c r="C1" s="128" t="s">
        <v>276</v>
      </c>
      <c r="D1" s="128"/>
      <c r="E1" s="128"/>
      <c r="F1" s="128"/>
      <c r="G1" s="128"/>
      <c r="H1" s="128"/>
    </row>
    <row r="2" spans="1:8" ht="15" x14ac:dyDescent="0.2">
      <c r="A2" s="128" t="s">
        <v>277</v>
      </c>
      <c r="B2" s="128"/>
      <c r="C2" s="128" t="s">
        <v>278</v>
      </c>
      <c r="D2" s="128"/>
      <c r="E2" s="128"/>
      <c r="F2" s="128"/>
      <c r="G2" s="128"/>
      <c r="H2" s="26"/>
    </row>
    <row r="3" spans="1:8" ht="15" x14ac:dyDescent="0.2">
      <c r="A3" s="1"/>
      <c r="B3" s="1"/>
      <c r="C3" s="1"/>
      <c r="D3" s="1"/>
      <c r="E3" s="20"/>
      <c r="F3" s="1"/>
      <c r="G3" s="1" t="s">
        <v>611</v>
      </c>
      <c r="H3" s="26"/>
    </row>
    <row r="4" spans="1:8" ht="15" x14ac:dyDescent="0.2">
      <c r="A4" s="1"/>
      <c r="B4" s="1"/>
      <c r="C4" s="1"/>
      <c r="D4" s="1"/>
      <c r="E4" s="20"/>
      <c r="F4" s="1"/>
      <c r="G4" s="1"/>
      <c r="H4" s="26"/>
    </row>
    <row r="5" spans="1:8" ht="15" x14ac:dyDescent="0.2">
      <c r="A5" s="2" t="s">
        <v>264</v>
      </c>
      <c r="B5" s="2" t="s">
        <v>265</v>
      </c>
      <c r="C5" s="2" t="s">
        <v>7</v>
      </c>
      <c r="D5" s="35" t="s">
        <v>266</v>
      </c>
      <c r="E5" s="36" t="s">
        <v>267</v>
      </c>
      <c r="F5" s="35" t="s">
        <v>557</v>
      </c>
      <c r="G5" s="35" t="s">
        <v>555</v>
      </c>
      <c r="H5" s="26"/>
    </row>
    <row r="6" spans="1:8" ht="15" x14ac:dyDescent="0.2">
      <c r="A6" s="2">
        <v>1</v>
      </c>
      <c r="B6" s="2" t="s">
        <v>10</v>
      </c>
      <c r="C6" s="2" t="s">
        <v>279</v>
      </c>
      <c r="D6" s="2" t="s">
        <v>12</v>
      </c>
      <c r="E6" s="3">
        <v>2</v>
      </c>
      <c r="F6" s="4">
        <v>49.5</v>
      </c>
      <c r="G6" s="8">
        <f>F6*E6</f>
        <v>99</v>
      </c>
      <c r="H6" s="26"/>
    </row>
    <row r="7" spans="1:8" ht="15" x14ac:dyDescent="0.2">
      <c r="A7" s="2">
        <v>2</v>
      </c>
      <c r="B7" s="2" t="s">
        <v>45</v>
      </c>
      <c r="C7" s="2" t="s">
        <v>280</v>
      </c>
      <c r="D7" s="2" t="s">
        <v>34</v>
      </c>
      <c r="E7" s="3">
        <v>1</v>
      </c>
      <c r="F7" s="4">
        <v>82</v>
      </c>
      <c r="G7" s="8">
        <f t="shared" ref="G7:G31" si="0">F7*E7</f>
        <v>82</v>
      </c>
      <c r="H7" s="26"/>
    </row>
    <row r="8" spans="1:8" ht="15" x14ac:dyDescent="0.2">
      <c r="A8" s="2">
        <v>3</v>
      </c>
      <c r="B8" s="2" t="s">
        <v>287</v>
      </c>
      <c r="C8" s="2" t="s">
        <v>288</v>
      </c>
      <c r="D8" s="2" t="s">
        <v>34</v>
      </c>
      <c r="E8" s="3">
        <v>1</v>
      </c>
      <c r="F8" s="4">
        <v>14</v>
      </c>
      <c r="G8" s="8">
        <f>F8*E8</f>
        <v>14</v>
      </c>
      <c r="H8" s="26"/>
    </row>
    <row r="9" spans="1:8" ht="15" x14ac:dyDescent="0.2">
      <c r="A9" s="2">
        <v>4</v>
      </c>
      <c r="B9" s="2" t="s">
        <v>285</v>
      </c>
      <c r="C9" s="2" t="s">
        <v>286</v>
      </c>
      <c r="D9" s="2" t="s">
        <v>34</v>
      </c>
      <c r="E9" s="3">
        <v>1</v>
      </c>
      <c r="F9" s="4">
        <v>18.5</v>
      </c>
      <c r="G9" s="8">
        <f>F9*E9</f>
        <v>18.5</v>
      </c>
      <c r="H9" s="26"/>
    </row>
    <row r="10" spans="1:8" ht="15" x14ac:dyDescent="0.2">
      <c r="A10" s="2">
        <v>5</v>
      </c>
      <c r="B10" s="2" t="s">
        <v>283</v>
      </c>
      <c r="C10" s="2" t="s">
        <v>284</v>
      </c>
      <c r="D10" s="3" t="s">
        <v>14</v>
      </c>
      <c r="E10" s="3">
        <v>1</v>
      </c>
      <c r="F10" s="4">
        <v>26.5</v>
      </c>
      <c r="G10" s="8">
        <f>F10*E10</f>
        <v>26.5</v>
      </c>
      <c r="H10" s="26"/>
    </row>
    <row r="11" spans="1:8" ht="15" x14ac:dyDescent="0.2">
      <c r="A11" s="2">
        <v>6</v>
      </c>
      <c r="B11" s="2" t="s">
        <v>108</v>
      </c>
      <c r="C11" s="2" t="s">
        <v>291</v>
      </c>
      <c r="D11" s="2" t="s">
        <v>34</v>
      </c>
      <c r="E11" s="3">
        <v>3</v>
      </c>
      <c r="F11" s="4">
        <v>51</v>
      </c>
      <c r="G11" s="8">
        <f>F11*E11</f>
        <v>153</v>
      </c>
      <c r="H11" s="26"/>
    </row>
    <row r="12" spans="1:8" ht="15" x14ac:dyDescent="0.2">
      <c r="A12" s="2">
        <v>7</v>
      </c>
      <c r="B12" s="2" t="s">
        <v>289</v>
      </c>
      <c r="C12" s="2" t="s">
        <v>290</v>
      </c>
      <c r="D12" s="2" t="s">
        <v>34</v>
      </c>
      <c r="E12" s="3">
        <v>2</v>
      </c>
      <c r="F12" s="4">
        <v>421</v>
      </c>
      <c r="G12" s="8">
        <f>F12*E12</f>
        <v>842</v>
      </c>
      <c r="H12" s="26"/>
    </row>
    <row r="13" spans="1:8" ht="15" x14ac:dyDescent="0.2">
      <c r="A13" s="2">
        <v>8</v>
      </c>
      <c r="B13" s="2" t="s">
        <v>13</v>
      </c>
      <c r="C13" s="2" t="s">
        <v>588</v>
      </c>
      <c r="D13" s="2" t="s">
        <v>34</v>
      </c>
      <c r="E13" s="3">
        <v>29</v>
      </c>
      <c r="F13" s="4">
        <v>5.6</v>
      </c>
      <c r="G13" s="8">
        <f t="shared" si="0"/>
        <v>162.39999999999998</v>
      </c>
      <c r="H13" s="26"/>
    </row>
    <row r="14" spans="1:8" ht="15" x14ac:dyDescent="0.2">
      <c r="A14" s="2">
        <v>9</v>
      </c>
      <c r="B14" s="2" t="s">
        <v>60</v>
      </c>
      <c r="C14" s="2" t="s">
        <v>589</v>
      </c>
      <c r="D14" s="2" t="s">
        <v>34</v>
      </c>
      <c r="E14" s="3">
        <v>6</v>
      </c>
      <c r="F14" s="4">
        <v>7.85</v>
      </c>
      <c r="G14" s="8">
        <f t="shared" si="0"/>
        <v>47.099999999999994</v>
      </c>
      <c r="H14" s="26"/>
    </row>
    <row r="15" spans="1:8" ht="15" x14ac:dyDescent="0.2">
      <c r="A15" s="2">
        <v>10</v>
      </c>
      <c r="B15" s="2" t="s">
        <v>270</v>
      </c>
      <c r="C15" s="2" t="s">
        <v>300</v>
      </c>
      <c r="D15" s="2" t="s">
        <v>34</v>
      </c>
      <c r="E15" s="3">
        <v>43</v>
      </c>
      <c r="F15" s="4">
        <v>5.6</v>
      </c>
      <c r="G15" s="8">
        <f t="shared" si="0"/>
        <v>240.79999999999998</v>
      </c>
      <c r="H15" s="26"/>
    </row>
    <row r="16" spans="1:8" ht="15" x14ac:dyDescent="0.2">
      <c r="A16" s="2">
        <v>11</v>
      </c>
      <c r="B16" s="2" t="s">
        <v>584</v>
      </c>
      <c r="C16" s="2" t="s">
        <v>585</v>
      </c>
      <c r="D16" s="2" t="s">
        <v>34</v>
      </c>
      <c r="E16" s="3">
        <v>20</v>
      </c>
      <c r="F16" s="4">
        <v>38</v>
      </c>
      <c r="G16" s="8">
        <f t="shared" si="0"/>
        <v>760</v>
      </c>
      <c r="H16" s="26"/>
    </row>
    <row r="17" spans="1:8" ht="15" x14ac:dyDescent="0.2">
      <c r="A17" s="2">
        <v>12</v>
      </c>
      <c r="B17" s="2" t="s">
        <v>68</v>
      </c>
      <c r="C17" s="2" t="s">
        <v>586</v>
      </c>
      <c r="D17" s="2" t="s">
        <v>34</v>
      </c>
      <c r="E17" s="3">
        <v>1</v>
      </c>
      <c r="F17" s="4">
        <v>75</v>
      </c>
      <c r="G17" s="8">
        <f t="shared" si="0"/>
        <v>75</v>
      </c>
      <c r="H17" s="26"/>
    </row>
    <row r="18" spans="1:8" ht="15" x14ac:dyDescent="0.2">
      <c r="A18" s="2">
        <v>13</v>
      </c>
      <c r="B18" s="2" t="s">
        <v>296</v>
      </c>
      <c r="C18" s="2" t="s">
        <v>71</v>
      </c>
      <c r="D18" s="2" t="s">
        <v>34</v>
      </c>
      <c r="E18" s="3">
        <v>9</v>
      </c>
      <c r="F18" s="4">
        <v>3.6</v>
      </c>
      <c r="G18" s="8">
        <f>F18*E18</f>
        <v>32.4</v>
      </c>
      <c r="H18" s="26"/>
    </row>
    <row r="19" spans="1:8" ht="15" x14ac:dyDescent="0.2">
      <c r="A19" s="2">
        <v>14</v>
      </c>
      <c r="B19" s="2" t="s">
        <v>281</v>
      </c>
      <c r="C19" s="2" t="s">
        <v>134</v>
      </c>
      <c r="D19" s="3" t="s">
        <v>16</v>
      </c>
      <c r="E19" s="3">
        <v>120</v>
      </c>
      <c r="F19" s="4">
        <v>1.8</v>
      </c>
      <c r="G19" s="8">
        <f>F19*E19</f>
        <v>216</v>
      </c>
      <c r="H19" s="26"/>
    </row>
    <row r="20" spans="1:8" ht="15" x14ac:dyDescent="0.2">
      <c r="A20" s="2">
        <v>15</v>
      </c>
      <c r="B20" s="2" t="s">
        <v>75</v>
      </c>
      <c r="C20" s="2" t="s">
        <v>282</v>
      </c>
      <c r="D20" s="2" t="s">
        <v>34</v>
      </c>
      <c r="E20" s="3">
        <v>10</v>
      </c>
      <c r="F20" s="4">
        <v>4.3</v>
      </c>
      <c r="G20" s="8">
        <f>F20*E20</f>
        <v>43</v>
      </c>
      <c r="H20" s="26"/>
    </row>
    <row r="21" spans="1:8" ht="15" x14ac:dyDescent="0.2">
      <c r="A21" s="2">
        <v>16</v>
      </c>
      <c r="B21" s="2" t="s">
        <v>591</v>
      </c>
      <c r="C21" s="2" t="s">
        <v>590</v>
      </c>
      <c r="D21" s="2" t="s">
        <v>34</v>
      </c>
      <c r="E21" s="3">
        <v>400</v>
      </c>
      <c r="F21" s="4">
        <v>3</v>
      </c>
      <c r="G21" s="8">
        <f>F21*E21</f>
        <v>1200</v>
      </c>
      <c r="H21" s="125"/>
    </row>
    <row r="22" spans="1:8" ht="15" x14ac:dyDescent="0.2">
      <c r="A22" s="2">
        <v>17</v>
      </c>
      <c r="B22" s="2" t="s">
        <v>199</v>
      </c>
      <c r="C22" s="2" t="s">
        <v>83</v>
      </c>
      <c r="D22" s="3" t="s">
        <v>14</v>
      </c>
      <c r="E22" s="3">
        <v>20</v>
      </c>
      <c r="F22" s="4">
        <v>7.1</v>
      </c>
      <c r="G22" s="8">
        <f t="shared" si="0"/>
        <v>142</v>
      </c>
      <c r="H22" s="26"/>
    </row>
    <row r="23" spans="1:8" ht="15" x14ac:dyDescent="0.2">
      <c r="A23" s="2">
        <v>18</v>
      </c>
      <c r="B23" s="2" t="s">
        <v>174</v>
      </c>
      <c r="C23" s="2" t="s">
        <v>80</v>
      </c>
      <c r="D23" s="2" t="s">
        <v>34</v>
      </c>
      <c r="E23" s="3">
        <v>17</v>
      </c>
      <c r="F23" s="4">
        <v>4.7</v>
      </c>
      <c r="G23" s="8">
        <f t="shared" si="0"/>
        <v>79.900000000000006</v>
      </c>
      <c r="H23" s="26"/>
    </row>
    <row r="24" spans="1:8" ht="15" x14ac:dyDescent="0.2">
      <c r="A24" s="2">
        <v>19</v>
      </c>
      <c r="B24" s="2" t="s">
        <v>18</v>
      </c>
      <c r="C24" s="2" t="s">
        <v>388</v>
      </c>
      <c r="D24" s="2" t="s">
        <v>12</v>
      </c>
      <c r="E24" s="3">
        <v>13</v>
      </c>
      <c r="F24" s="4">
        <v>45.5</v>
      </c>
      <c r="G24" s="8">
        <f t="shared" si="0"/>
        <v>591.5</v>
      </c>
      <c r="H24" s="26"/>
    </row>
    <row r="25" spans="1:8" ht="15" x14ac:dyDescent="0.2">
      <c r="A25" s="2">
        <v>20</v>
      </c>
      <c r="B25" s="2" t="s">
        <v>20</v>
      </c>
      <c r="C25" s="2" t="s">
        <v>292</v>
      </c>
      <c r="D25" s="2" t="s">
        <v>34</v>
      </c>
      <c r="E25" s="3">
        <v>23</v>
      </c>
      <c r="F25" s="4">
        <v>59.5</v>
      </c>
      <c r="G25" s="8">
        <f t="shared" si="0"/>
        <v>1368.5</v>
      </c>
      <c r="H25" s="26"/>
    </row>
    <row r="26" spans="1:8" ht="15" x14ac:dyDescent="0.2">
      <c r="A26" s="2">
        <v>21</v>
      </c>
      <c r="B26" s="2" t="s">
        <v>22</v>
      </c>
      <c r="C26" s="2" t="s">
        <v>293</v>
      </c>
      <c r="D26" s="2" t="s">
        <v>34</v>
      </c>
      <c r="E26" s="3">
        <v>6</v>
      </c>
      <c r="F26" s="4">
        <v>23.5</v>
      </c>
      <c r="G26" s="8">
        <f t="shared" si="0"/>
        <v>141</v>
      </c>
      <c r="H26" s="26"/>
    </row>
    <row r="27" spans="1:8" ht="15" x14ac:dyDescent="0.2">
      <c r="A27" s="2">
        <v>22</v>
      </c>
      <c r="B27" s="2" t="s">
        <v>24</v>
      </c>
      <c r="C27" s="2" t="s">
        <v>294</v>
      </c>
      <c r="D27" s="2" t="s">
        <v>34</v>
      </c>
      <c r="E27" s="3">
        <v>27</v>
      </c>
      <c r="F27" s="4">
        <v>47.5</v>
      </c>
      <c r="G27" s="8">
        <f t="shared" si="0"/>
        <v>1282.5</v>
      </c>
      <c r="H27" s="26"/>
    </row>
    <row r="28" spans="1:8" ht="15" x14ac:dyDescent="0.2">
      <c r="A28" s="2">
        <v>23</v>
      </c>
      <c r="B28" s="2" t="s">
        <v>144</v>
      </c>
      <c r="C28" s="2" t="s">
        <v>295</v>
      </c>
      <c r="D28" s="2" t="s">
        <v>34</v>
      </c>
      <c r="E28" s="3">
        <v>1</v>
      </c>
      <c r="F28" s="4">
        <v>11</v>
      </c>
      <c r="G28" s="8">
        <f>F28*E28</f>
        <v>11</v>
      </c>
      <c r="H28" s="26"/>
    </row>
    <row r="29" spans="1:8" ht="15" x14ac:dyDescent="0.2">
      <c r="A29" s="2">
        <v>24</v>
      </c>
      <c r="B29" s="2" t="s">
        <v>208</v>
      </c>
      <c r="C29" s="2" t="s">
        <v>531</v>
      </c>
      <c r="D29" s="2" t="s">
        <v>34</v>
      </c>
      <c r="E29" s="3">
        <v>64</v>
      </c>
      <c r="F29" s="4">
        <v>19.5</v>
      </c>
      <c r="G29" s="8">
        <f>F29*E29</f>
        <v>1248</v>
      </c>
      <c r="H29" s="26"/>
    </row>
    <row r="30" spans="1:8" ht="15" x14ac:dyDescent="0.2">
      <c r="A30" s="2">
        <v>25</v>
      </c>
      <c r="B30" s="2" t="s">
        <v>516</v>
      </c>
      <c r="C30" s="2" t="s">
        <v>517</v>
      </c>
      <c r="D30" s="2" t="s">
        <v>34</v>
      </c>
      <c r="E30" s="3">
        <v>2</v>
      </c>
      <c r="F30" s="4">
        <v>40.5</v>
      </c>
      <c r="G30" s="8">
        <f>F30*E30</f>
        <v>81</v>
      </c>
      <c r="H30" s="26"/>
    </row>
    <row r="31" spans="1:8" ht="15" x14ac:dyDescent="0.2">
      <c r="A31" s="2">
        <v>26</v>
      </c>
      <c r="B31" s="2" t="s">
        <v>40</v>
      </c>
      <c r="C31" s="2" t="s">
        <v>41</v>
      </c>
      <c r="D31" s="2" t="s">
        <v>34</v>
      </c>
      <c r="E31" s="3">
        <v>21</v>
      </c>
      <c r="F31" s="4">
        <v>272</v>
      </c>
      <c r="G31" s="8">
        <f t="shared" si="0"/>
        <v>5712</v>
      </c>
      <c r="H31" s="26"/>
    </row>
    <row r="32" spans="1:8" ht="15" x14ac:dyDescent="0.2">
      <c r="A32" s="5"/>
      <c r="B32" s="5"/>
      <c r="C32" s="5"/>
      <c r="D32" s="5"/>
      <c r="E32" s="6"/>
      <c r="F32" s="4" t="s">
        <v>27</v>
      </c>
      <c r="G32" s="8">
        <f>SUM(G6:G31)</f>
        <v>14669.1</v>
      </c>
      <c r="H32" s="26"/>
    </row>
    <row r="33" spans="1:8" ht="15" x14ac:dyDescent="0.2">
      <c r="A33" s="9"/>
      <c r="B33" s="9"/>
      <c r="C33" s="9"/>
      <c r="D33" s="9"/>
      <c r="E33" s="10"/>
      <c r="F33" s="4" t="s">
        <v>100</v>
      </c>
      <c r="G33" s="8">
        <f>G32*0.18</f>
        <v>2640.4380000000001</v>
      </c>
      <c r="H33" s="26"/>
    </row>
    <row r="34" spans="1:8" ht="15" x14ac:dyDescent="0.2">
      <c r="A34" s="1"/>
      <c r="B34" s="26"/>
      <c r="C34" s="1"/>
      <c r="D34" s="1"/>
      <c r="E34" s="20"/>
      <c r="F34" s="4" t="s">
        <v>43</v>
      </c>
      <c r="G34" s="8">
        <f>SUM(G32:G33)</f>
        <v>17309.538</v>
      </c>
      <c r="H34" s="26"/>
    </row>
    <row r="35" spans="1:8" ht="15" x14ac:dyDescent="0.2">
      <c r="A35" s="1"/>
      <c r="B35" s="1" t="s">
        <v>29</v>
      </c>
      <c r="C35" s="1"/>
      <c r="D35" s="1"/>
      <c r="E35" s="20"/>
      <c r="F35" s="22"/>
      <c r="G35" s="23"/>
      <c r="H35" s="26"/>
    </row>
    <row r="36" spans="1:8" ht="15" x14ac:dyDescent="0.2">
      <c r="A36" s="1"/>
      <c r="B36" s="128" t="s">
        <v>616</v>
      </c>
      <c r="C36" s="128"/>
      <c r="D36" s="128"/>
      <c r="E36" s="128"/>
      <c r="F36" s="128"/>
      <c r="G36" s="128"/>
      <c r="H36" s="26"/>
    </row>
    <row r="37" spans="1:8" ht="15" x14ac:dyDescent="0.2">
      <c r="A37" s="1"/>
      <c r="H37" s="26"/>
    </row>
    <row r="38" spans="1:8" ht="15" x14ac:dyDescent="0.2">
      <c r="A38" s="1"/>
      <c r="H38" s="26"/>
    </row>
    <row r="39" spans="1:8" x14ac:dyDescent="0.2">
      <c r="A39" s="26"/>
      <c r="B39" s="26"/>
      <c r="C39" s="26"/>
      <c r="D39" s="26"/>
      <c r="E39" s="25"/>
      <c r="F39" s="26"/>
      <c r="G39" s="26"/>
      <c r="H39" s="26"/>
    </row>
    <row r="40" spans="1:8" x14ac:dyDescent="0.2">
      <c r="A40" s="26"/>
      <c r="B40" s="26"/>
      <c r="C40" s="26"/>
      <c r="D40" s="26"/>
      <c r="E40" s="25"/>
      <c r="F40" s="26"/>
      <c r="G40" s="26"/>
      <c r="H40" s="26"/>
    </row>
  </sheetData>
  <mergeCells count="5">
    <mergeCell ref="B36:G36"/>
    <mergeCell ref="A1:B1"/>
    <mergeCell ref="C1:H1"/>
    <mergeCell ref="A2:B2"/>
    <mergeCell ref="C2:G2"/>
  </mergeCells>
  <phoneticPr fontId="7" type="noConversion"/>
  <pageMargins left="0.75" right="0.75" top="1" bottom="1" header="0.5" footer="0.5"/>
  <pageSetup paperSize="9" scale="9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view="pageBreakPreview" zoomScale="60" zoomScaleNormal="100" workbookViewId="0">
      <selection activeCell="K12" sqref="K12"/>
    </sheetView>
  </sheetViews>
  <sheetFormatPr defaultRowHeight="12.75" x14ac:dyDescent="0.2"/>
  <cols>
    <col min="1" max="1" width="4.140625" customWidth="1"/>
    <col min="2" max="2" width="10.85546875" bestFit="1" customWidth="1"/>
    <col min="3" max="3" width="32.5703125" bestFit="1" customWidth="1"/>
    <col min="4" max="4" width="4.7109375" bestFit="1" customWidth="1"/>
    <col min="5" max="5" width="4.85546875" bestFit="1" customWidth="1"/>
    <col min="6" max="6" width="14.85546875" bestFit="1" customWidth="1"/>
    <col min="7" max="7" width="16.28515625" customWidth="1"/>
  </cols>
  <sheetData>
    <row r="2" spans="1:7" ht="15" x14ac:dyDescent="0.2">
      <c r="A2" s="128" t="s">
        <v>275</v>
      </c>
      <c r="B2" s="128"/>
      <c r="C2" s="128" t="s">
        <v>297</v>
      </c>
      <c r="D2" s="128"/>
      <c r="E2" s="128"/>
      <c r="F2" s="128"/>
      <c r="G2" s="128"/>
    </row>
    <row r="3" spans="1:7" ht="15" x14ac:dyDescent="0.2">
      <c r="A3" s="128" t="s">
        <v>298</v>
      </c>
      <c r="B3" s="128"/>
      <c r="C3" s="128" t="s">
        <v>299</v>
      </c>
      <c r="D3" s="128"/>
      <c r="E3" s="128"/>
      <c r="F3" s="128"/>
      <c r="G3" s="128"/>
    </row>
    <row r="4" spans="1:7" ht="15" x14ac:dyDescent="0.2">
      <c r="A4" s="1"/>
      <c r="B4" s="1"/>
      <c r="C4" s="1"/>
      <c r="D4" s="1"/>
      <c r="E4" s="1"/>
      <c r="F4" s="128" t="s">
        <v>618</v>
      </c>
      <c r="G4" s="135"/>
    </row>
    <row r="5" spans="1:7" ht="15" x14ac:dyDescent="0.2">
      <c r="A5" s="1"/>
      <c r="B5" s="1"/>
      <c r="C5" s="1"/>
      <c r="D5" s="1"/>
      <c r="E5" s="1"/>
      <c r="F5" s="1"/>
      <c r="G5" s="1" t="s">
        <v>491</v>
      </c>
    </row>
    <row r="6" spans="1:7" ht="15" x14ac:dyDescent="0.2">
      <c r="A6" s="2" t="s">
        <v>264</v>
      </c>
      <c r="B6" s="2" t="s">
        <v>265</v>
      </c>
      <c r="C6" s="2" t="s">
        <v>7</v>
      </c>
      <c r="D6" s="35" t="s">
        <v>266</v>
      </c>
      <c r="E6" s="35" t="s">
        <v>267</v>
      </c>
      <c r="F6" s="35" t="s">
        <v>557</v>
      </c>
      <c r="G6" s="35" t="s">
        <v>555</v>
      </c>
    </row>
    <row r="7" spans="1:7" ht="15" x14ac:dyDescent="0.2">
      <c r="A7" s="2">
        <v>1</v>
      </c>
      <c r="B7" s="2" t="s">
        <v>268</v>
      </c>
      <c r="C7" s="2" t="s">
        <v>269</v>
      </c>
      <c r="D7" s="2" t="s">
        <v>12</v>
      </c>
      <c r="E7" s="2">
        <v>1</v>
      </c>
      <c r="F7" s="4">
        <v>8.4</v>
      </c>
      <c r="G7" s="4">
        <f>F7*E7</f>
        <v>8.4</v>
      </c>
    </row>
    <row r="8" spans="1:7" ht="15" x14ac:dyDescent="0.2">
      <c r="A8" s="2">
        <v>2</v>
      </c>
      <c r="B8" s="2" t="s">
        <v>270</v>
      </c>
      <c r="C8" s="2" t="s">
        <v>300</v>
      </c>
      <c r="D8" s="2" t="s">
        <v>34</v>
      </c>
      <c r="E8" s="2">
        <v>3</v>
      </c>
      <c r="F8" s="4">
        <v>5.6</v>
      </c>
      <c r="G8" s="4">
        <f t="shared" ref="G8:G14" si="0">F8*E8</f>
        <v>16.799999999999997</v>
      </c>
    </row>
    <row r="9" spans="1:7" ht="15" x14ac:dyDescent="0.2">
      <c r="A9" s="2">
        <v>3</v>
      </c>
      <c r="B9" s="2" t="s">
        <v>584</v>
      </c>
      <c r="C9" s="2" t="s">
        <v>585</v>
      </c>
      <c r="D9" s="2" t="s">
        <v>34</v>
      </c>
      <c r="E9" s="2">
        <v>1</v>
      </c>
      <c r="F9" s="4">
        <v>38</v>
      </c>
      <c r="G9" s="4">
        <f t="shared" si="0"/>
        <v>38</v>
      </c>
    </row>
    <row r="10" spans="1:7" ht="15" x14ac:dyDescent="0.2">
      <c r="A10" s="2">
        <v>4</v>
      </c>
      <c r="B10" s="2" t="s">
        <v>195</v>
      </c>
      <c r="C10" s="2" t="s">
        <v>587</v>
      </c>
      <c r="D10" s="3" t="s">
        <v>16</v>
      </c>
      <c r="E10" s="2">
        <v>20</v>
      </c>
      <c r="F10" s="4">
        <v>3.4</v>
      </c>
      <c r="G10" s="4">
        <f t="shared" si="0"/>
        <v>68</v>
      </c>
    </row>
    <row r="11" spans="1:7" ht="15" x14ac:dyDescent="0.2">
      <c r="A11" s="2">
        <v>5</v>
      </c>
      <c r="B11" s="2" t="s">
        <v>20</v>
      </c>
      <c r="C11" s="2" t="s">
        <v>301</v>
      </c>
      <c r="D11" s="2" t="s">
        <v>12</v>
      </c>
      <c r="E11" s="2">
        <v>3</v>
      </c>
      <c r="F11" s="4">
        <v>59.5</v>
      </c>
      <c r="G11" s="4">
        <f t="shared" si="0"/>
        <v>178.5</v>
      </c>
    </row>
    <row r="12" spans="1:7" ht="15" x14ac:dyDescent="0.2">
      <c r="A12" s="2">
        <v>6</v>
      </c>
      <c r="B12" s="2" t="s">
        <v>22</v>
      </c>
      <c r="C12" s="2" t="s">
        <v>302</v>
      </c>
      <c r="D12" s="2" t="s">
        <v>34</v>
      </c>
      <c r="E12" s="2">
        <v>12</v>
      </c>
      <c r="F12" s="4">
        <v>23.5</v>
      </c>
      <c r="G12" s="4">
        <f t="shared" si="0"/>
        <v>282</v>
      </c>
    </row>
    <row r="13" spans="1:7" ht="15" x14ac:dyDescent="0.2">
      <c r="A13" s="2">
        <v>7</v>
      </c>
      <c r="B13" s="2" t="s">
        <v>516</v>
      </c>
      <c r="C13" s="2" t="s">
        <v>532</v>
      </c>
      <c r="D13" s="2" t="s">
        <v>34</v>
      </c>
      <c r="E13" s="2">
        <v>18</v>
      </c>
      <c r="F13" s="4">
        <v>40.5</v>
      </c>
      <c r="G13" s="4">
        <f t="shared" si="0"/>
        <v>729</v>
      </c>
    </row>
    <row r="14" spans="1:7" ht="15" x14ac:dyDescent="0.2">
      <c r="A14" s="5">
        <v>8</v>
      </c>
      <c r="B14" s="5" t="s">
        <v>40</v>
      </c>
      <c r="C14" s="5" t="s">
        <v>41</v>
      </c>
      <c r="D14" s="5" t="s">
        <v>34</v>
      </c>
      <c r="E14" s="5">
        <v>1</v>
      </c>
      <c r="F14" s="4">
        <v>272</v>
      </c>
      <c r="G14" s="4">
        <f t="shared" si="0"/>
        <v>272</v>
      </c>
    </row>
    <row r="15" spans="1:7" ht="15" x14ac:dyDescent="0.2">
      <c r="A15" s="5"/>
      <c r="B15" s="5"/>
      <c r="C15" s="5"/>
      <c r="D15" s="5"/>
      <c r="E15" s="5"/>
      <c r="F15" s="4" t="s">
        <v>27</v>
      </c>
      <c r="G15" s="4">
        <f>SUM(G7:G14)</f>
        <v>1592.7</v>
      </c>
    </row>
    <row r="16" spans="1:7" ht="15" x14ac:dyDescent="0.2">
      <c r="A16" s="9"/>
      <c r="B16" s="9"/>
      <c r="C16" s="9"/>
      <c r="D16" s="9"/>
      <c r="E16" s="9"/>
      <c r="F16" s="4" t="s">
        <v>100</v>
      </c>
      <c r="G16" s="4">
        <f>G15*0.18</f>
        <v>286.68599999999998</v>
      </c>
    </row>
    <row r="17" spans="1:8" ht="15" x14ac:dyDescent="0.2">
      <c r="A17" s="26"/>
      <c r="B17" s="26"/>
      <c r="C17" s="1"/>
      <c r="D17" s="1"/>
      <c r="E17" s="1"/>
      <c r="F17" s="4" t="s">
        <v>43</v>
      </c>
      <c r="G17" s="8">
        <f>SUM(G15:G16)</f>
        <v>1879.386</v>
      </c>
    </row>
    <row r="18" spans="1:8" ht="15" x14ac:dyDescent="0.2">
      <c r="A18" s="1"/>
      <c r="B18" s="1" t="s">
        <v>29</v>
      </c>
      <c r="D18" s="1"/>
      <c r="E18" s="1"/>
      <c r="F18" s="1"/>
      <c r="G18" s="22"/>
      <c r="H18" s="40"/>
    </row>
    <row r="19" spans="1:8" ht="15" x14ac:dyDescent="0.2">
      <c r="A19" s="1"/>
      <c r="B19" s="128" t="s">
        <v>616</v>
      </c>
      <c r="C19" s="128"/>
      <c r="D19" s="128"/>
      <c r="E19" s="128"/>
      <c r="F19" s="128"/>
      <c r="G19" s="128"/>
      <c r="H19" s="14"/>
    </row>
  </sheetData>
  <mergeCells count="6">
    <mergeCell ref="B19:G19"/>
    <mergeCell ref="F4:G4"/>
    <mergeCell ref="A2:B2"/>
    <mergeCell ref="C2:G2"/>
    <mergeCell ref="A3:B3"/>
    <mergeCell ref="C3:G3"/>
  </mergeCells>
  <phoneticPr fontId="7" type="noConversion"/>
  <pageMargins left="0.75" right="0.75" top="1" bottom="1" header="0.5" footer="0.5"/>
  <pageSetup paperSize="9" scale="9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B6" zoomScaleNormal="100" workbookViewId="0">
      <selection activeCell="K15" sqref="K15"/>
    </sheetView>
  </sheetViews>
  <sheetFormatPr defaultRowHeight="12.75" x14ac:dyDescent="0.2"/>
  <cols>
    <col min="1" max="1" width="4" customWidth="1"/>
    <col min="2" max="2" width="10.85546875" bestFit="1" customWidth="1"/>
    <col min="3" max="3" width="38.7109375" bestFit="1" customWidth="1"/>
    <col min="4" max="4" width="5.5703125" bestFit="1" customWidth="1"/>
    <col min="5" max="5" width="7.28515625" bestFit="1" customWidth="1"/>
    <col min="6" max="6" width="16.5703125" bestFit="1" customWidth="1"/>
    <col min="7" max="7" width="15.42578125" bestFit="1" customWidth="1"/>
  </cols>
  <sheetData>
    <row r="1" spans="1:8" ht="15" x14ac:dyDescent="0.2">
      <c r="A1" s="131" t="s">
        <v>275</v>
      </c>
      <c r="B1" s="131"/>
      <c r="C1" s="131" t="s">
        <v>303</v>
      </c>
      <c r="D1" s="131"/>
      <c r="E1" s="131"/>
      <c r="F1" s="131"/>
      <c r="G1" s="131"/>
      <c r="H1" s="114"/>
    </row>
    <row r="2" spans="1:8" ht="15" x14ac:dyDescent="0.2">
      <c r="A2" s="131" t="s">
        <v>304</v>
      </c>
      <c r="B2" s="131"/>
      <c r="C2" s="131" t="s">
        <v>305</v>
      </c>
      <c r="D2" s="131"/>
      <c r="E2" s="131"/>
      <c r="F2" s="131"/>
      <c r="G2" s="131"/>
    </row>
    <row r="3" spans="1:8" ht="15" x14ac:dyDescent="0.2">
      <c r="A3" s="9"/>
      <c r="B3" s="9"/>
      <c r="C3" s="9"/>
      <c r="D3" s="9"/>
      <c r="E3" s="10"/>
      <c r="F3" s="9"/>
      <c r="G3" s="9" t="s">
        <v>611</v>
      </c>
    </row>
    <row r="4" spans="1:8" ht="15" x14ac:dyDescent="0.2">
      <c r="A4" s="9"/>
      <c r="B4" s="9"/>
      <c r="C4" s="9"/>
      <c r="D4" s="9"/>
      <c r="E4" s="10"/>
      <c r="F4" s="9"/>
      <c r="G4" s="9" t="s">
        <v>489</v>
      </c>
    </row>
    <row r="5" spans="1:8" ht="15" x14ac:dyDescent="0.2">
      <c r="A5" s="2" t="s">
        <v>264</v>
      </c>
      <c r="B5" s="2" t="s">
        <v>265</v>
      </c>
      <c r="C5" s="2" t="s">
        <v>7</v>
      </c>
      <c r="D5" s="2" t="s">
        <v>266</v>
      </c>
      <c r="E5" s="3" t="s">
        <v>267</v>
      </c>
      <c r="F5" s="2" t="s">
        <v>558</v>
      </c>
      <c r="G5" s="2" t="s">
        <v>559</v>
      </c>
    </row>
    <row r="6" spans="1:8" ht="15" x14ac:dyDescent="0.2">
      <c r="A6" s="2">
        <v>1</v>
      </c>
      <c r="B6" s="2" t="s">
        <v>306</v>
      </c>
      <c r="C6" s="2" t="s">
        <v>307</v>
      </c>
      <c r="D6" s="2" t="s">
        <v>12</v>
      </c>
      <c r="E6" s="3">
        <v>5</v>
      </c>
      <c r="F6" s="4">
        <v>832</v>
      </c>
      <c r="G6" s="8">
        <f>F6*E6</f>
        <v>4160</v>
      </c>
    </row>
    <row r="7" spans="1:8" ht="15" x14ac:dyDescent="0.2">
      <c r="A7" s="2">
        <v>2</v>
      </c>
      <c r="B7" s="2" t="s">
        <v>213</v>
      </c>
      <c r="C7" s="2" t="s">
        <v>308</v>
      </c>
      <c r="D7" s="2" t="s">
        <v>34</v>
      </c>
      <c r="E7" s="3">
        <v>1</v>
      </c>
      <c r="F7" s="4">
        <v>722</v>
      </c>
      <c r="G7" s="8">
        <f t="shared" ref="G7:G28" si="0">F7*E7</f>
        <v>722</v>
      </c>
    </row>
    <row r="8" spans="1:8" ht="15" x14ac:dyDescent="0.2">
      <c r="A8" s="2">
        <v>3</v>
      </c>
      <c r="B8" s="2" t="s">
        <v>47</v>
      </c>
      <c r="C8" s="2" t="s">
        <v>48</v>
      </c>
      <c r="D8" s="2" t="s">
        <v>34</v>
      </c>
      <c r="E8" s="3">
        <v>2</v>
      </c>
      <c r="F8" s="4">
        <v>104</v>
      </c>
      <c r="G8" s="8">
        <f t="shared" si="0"/>
        <v>208</v>
      </c>
    </row>
    <row r="9" spans="1:8" ht="15" x14ac:dyDescent="0.2">
      <c r="A9" s="2">
        <v>4</v>
      </c>
      <c r="B9" s="2" t="s">
        <v>310</v>
      </c>
      <c r="C9" s="2" t="s">
        <v>311</v>
      </c>
      <c r="D9" s="2" t="s">
        <v>34</v>
      </c>
      <c r="E9" s="3">
        <v>28</v>
      </c>
      <c r="F9" s="4">
        <v>15</v>
      </c>
      <c r="G9" s="8">
        <f t="shared" si="0"/>
        <v>420</v>
      </c>
    </row>
    <row r="10" spans="1:8" ht="15" x14ac:dyDescent="0.2">
      <c r="A10" s="2">
        <v>5</v>
      </c>
      <c r="B10" s="2" t="s">
        <v>312</v>
      </c>
      <c r="C10" s="2" t="s">
        <v>313</v>
      </c>
      <c r="D10" s="2" t="s">
        <v>34</v>
      </c>
      <c r="E10" s="3">
        <v>5</v>
      </c>
      <c r="F10" s="4">
        <v>23</v>
      </c>
      <c r="G10" s="8">
        <f t="shared" si="0"/>
        <v>115</v>
      </c>
    </row>
    <row r="11" spans="1:8" ht="15" x14ac:dyDescent="0.2">
      <c r="A11" s="2">
        <v>6</v>
      </c>
      <c r="B11" s="2" t="s">
        <v>248</v>
      </c>
      <c r="C11" s="2" t="s">
        <v>314</v>
      </c>
      <c r="D11" s="2" t="s">
        <v>34</v>
      </c>
      <c r="E11" s="3">
        <v>3</v>
      </c>
      <c r="F11" s="4">
        <v>38</v>
      </c>
      <c r="G11" s="8">
        <f t="shared" si="0"/>
        <v>114</v>
      </c>
    </row>
    <row r="12" spans="1:8" ht="15" x14ac:dyDescent="0.2">
      <c r="A12" s="2">
        <v>7</v>
      </c>
      <c r="B12" s="2" t="s">
        <v>315</v>
      </c>
      <c r="C12" s="2" t="s">
        <v>316</v>
      </c>
      <c r="D12" s="2" t="s">
        <v>34</v>
      </c>
      <c r="E12" s="3">
        <v>6</v>
      </c>
      <c r="F12" s="4">
        <v>53</v>
      </c>
      <c r="G12" s="8">
        <f t="shared" si="0"/>
        <v>318</v>
      </c>
    </row>
    <row r="13" spans="1:8" ht="15" x14ac:dyDescent="0.2">
      <c r="A13" s="2">
        <v>8</v>
      </c>
      <c r="B13" s="2" t="s">
        <v>57</v>
      </c>
      <c r="C13" s="2" t="s">
        <v>58</v>
      </c>
      <c r="D13" s="2" t="s">
        <v>34</v>
      </c>
      <c r="E13" s="3">
        <v>126</v>
      </c>
      <c r="F13" s="4">
        <v>10.5</v>
      </c>
      <c r="G13" s="8">
        <f t="shared" si="0"/>
        <v>1323</v>
      </c>
    </row>
    <row r="14" spans="1:8" ht="15" x14ac:dyDescent="0.2">
      <c r="A14" s="2">
        <v>9</v>
      </c>
      <c r="B14" s="2" t="s">
        <v>270</v>
      </c>
      <c r="C14" s="2" t="s">
        <v>300</v>
      </c>
      <c r="D14" s="2" t="s">
        <v>34</v>
      </c>
      <c r="E14" s="3">
        <v>17</v>
      </c>
      <c r="F14" s="4">
        <v>5.6</v>
      </c>
      <c r="G14" s="8">
        <f t="shared" si="0"/>
        <v>95.199999999999989</v>
      </c>
    </row>
    <row r="15" spans="1:8" ht="15" x14ac:dyDescent="0.2">
      <c r="A15" s="2">
        <v>10</v>
      </c>
      <c r="B15" s="2" t="s">
        <v>317</v>
      </c>
      <c r="C15" s="2" t="s">
        <v>318</v>
      </c>
      <c r="D15" s="2" t="s">
        <v>34</v>
      </c>
      <c r="E15" s="3">
        <v>2</v>
      </c>
      <c r="F15" s="4">
        <v>20.5</v>
      </c>
      <c r="G15" s="8">
        <f t="shared" si="0"/>
        <v>41</v>
      </c>
    </row>
    <row r="16" spans="1:8" ht="15" x14ac:dyDescent="0.2">
      <c r="A16" s="2">
        <v>11</v>
      </c>
      <c r="B16" s="2" t="s">
        <v>66</v>
      </c>
      <c r="C16" s="2" t="s">
        <v>389</v>
      </c>
      <c r="D16" s="2" t="s">
        <v>34</v>
      </c>
      <c r="E16" s="3">
        <v>1</v>
      </c>
      <c r="F16" s="4">
        <v>60</v>
      </c>
      <c r="G16" s="8">
        <f t="shared" si="0"/>
        <v>60</v>
      </c>
    </row>
    <row r="17" spans="1:7" ht="15" x14ac:dyDescent="0.2">
      <c r="A17" s="2">
        <v>12</v>
      </c>
      <c r="B17" s="2" t="s">
        <v>193</v>
      </c>
      <c r="C17" s="2" t="s">
        <v>71</v>
      </c>
      <c r="D17" s="2" t="s">
        <v>34</v>
      </c>
      <c r="E17" s="3">
        <v>24</v>
      </c>
      <c r="F17" s="4">
        <v>3.6</v>
      </c>
      <c r="G17" s="8">
        <f t="shared" si="0"/>
        <v>86.4</v>
      </c>
    </row>
    <row r="18" spans="1:7" ht="15" x14ac:dyDescent="0.2">
      <c r="A18" s="2">
        <v>13</v>
      </c>
      <c r="B18" s="2" t="s">
        <v>75</v>
      </c>
      <c r="C18" s="2" t="s">
        <v>282</v>
      </c>
      <c r="D18" s="2" t="s">
        <v>74</v>
      </c>
      <c r="E18" s="3">
        <v>100</v>
      </c>
      <c r="F18" s="4">
        <v>4.3</v>
      </c>
      <c r="G18" s="8">
        <f t="shared" si="0"/>
        <v>430</v>
      </c>
    </row>
    <row r="19" spans="1:7" ht="15" x14ac:dyDescent="0.2">
      <c r="A19" s="2">
        <v>14</v>
      </c>
      <c r="B19" s="2" t="s">
        <v>319</v>
      </c>
      <c r="C19" s="2" t="s">
        <v>173</v>
      </c>
      <c r="D19" s="2" t="s">
        <v>34</v>
      </c>
      <c r="E19" s="3">
        <v>15</v>
      </c>
      <c r="F19" s="4">
        <v>9.75</v>
      </c>
      <c r="G19" s="8">
        <f t="shared" si="0"/>
        <v>146.25</v>
      </c>
    </row>
    <row r="20" spans="1:7" ht="15" x14ac:dyDescent="0.2">
      <c r="A20" s="2">
        <v>15</v>
      </c>
      <c r="B20" s="2" t="s">
        <v>251</v>
      </c>
      <c r="C20" s="2" t="s">
        <v>78</v>
      </c>
      <c r="D20" s="2" t="s">
        <v>34</v>
      </c>
      <c r="E20" s="3">
        <v>15</v>
      </c>
      <c r="F20" s="4">
        <v>15</v>
      </c>
      <c r="G20" s="8">
        <f t="shared" si="0"/>
        <v>225</v>
      </c>
    </row>
    <row r="21" spans="1:7" ht="15" x14ac:dyDescent="0.2">
      <c r="A21" s="2">
        <v>16</v>
      </c>
      <c r="B21" s="2" t="s">
        <v>197</v>
      </c>
      <c r="C21" s="2" t="s">
        <v>198</v>
      </c>
      <c r="D21" s="2" t="s">
        <v>34</v>
      </c>
      <c r="E21" s="3">
        <v>75</v>
      </c>
      <c r="F21" s="4">
        <v>10.5</v>
      </c>
      <c r="G21" s="8">
        <f t="shared" si="0"/>
        <v>787.5</v>
      </c>
    </row>
    <row r="22" spans="1:7" ht="15" x14ac:dyDescent="0.2">
      <c r="A22" s="2">
        <v>17</v>
      </c>
      <c r="B22" s="2" t="s">
        <v>199</v>
      </c>
      <c r="C22" s="2" t="s">
        <v>83</v>
      </c>
      <c r="D22" s="2" t="s">
        <v>34</v>
      </c>
      <c r="E22" s="3">
        <v>45</v>
      </c>
      <c r="F22" s="4">
        <v>7.1</v>
      </c>
      <c r="G22" s="8">
        <f t="shared" si="0"/>
        <v>319.5</v>
      </c>
    </row>
    <row r="23" spans="1:7" ht="15" x14ac:dyDescent="0.2">
      <c r="A23" s="2">
        <v>18</v>
      </c>
      <c r="B23" s="2" t="s">
        <v>174</v>
      </c>
      <c r="C23" s="2" t="s">
        <v>80</v>
      </c>
      <c r="D23" s="2" t="s">
        <v>34</v>
      </c>
      <c r="E23" s="3">
        <v>25</v>
      </c>
      <c r="F23" s="4">
        <v>4.7</v>
      </c>
      <c r="G23" s="8">
        <f t="shared" si="0"/>
        <v>117.5</v>
      </c>
    </row>
    <row r="24" spans="1:7" ht="15" x14ac:dyDescent="0.2">
      <c r="A24" s="2">
        <v>19</v>
      </c>
      <c r="B24" s="2" t="s">
        <v>15</v>
      </c>
      <c r="C24" s="2" t="s">
        <v>85</v>
      </c>
      <c r="D24" s="2" t="s">
        <v>34</v>
      </c>
      <c r="E24" s="3">
        <v>110</v>
      </c>
      <c r="F24" s="4">
        <v>4</v>
      </c>
      <c r="G24" s="8">
        <f t="shared" si="0"/>
        <v>440</v>
      </c>
    </row>
    <row r="25" spans="1:7" ht="15" x14ac:dyDescent="0.2">
      <c r="A25" s="2">
        <v>20</v>
      </c>
      <c r="B25" s="2" t="s">
        <v>175</v>
      </c>
      <c r="C25" s="2" t="s">
        <v>176</v>
      </c>
      <c r="D25" s="2" t="s">
        <v>34</v>
      </c>
      <c r="E25" s="3">
        <v>150</v>
      </c>
      <c r="F25" s="4">
        <v>3.5</v>
      </c>
      <c r="G25" s="8">
        <f t="shared" si="0"/>
        <v>525</v>
      </c>
    </row>
    <row r="26" spans="1:7" ht="15" x14ac:dyDescent="0.2">
      <c r="A26" s="2">
        <v>21</v>
      </c>
      <c r="B26" s="2" t="s">
        <v>320</v>
      </c>
      <c r="C26" s="2" t="s">
        <v>321</v>
      </c>
      <c r="D26" s="2" t="s">
        <v>34</v>
      </c>
      <c r="E26" s="3">
        <v>30</v>
      </c>
      <c r="F26" s="4">
        <v>25</v>
      </c>
      <c r="G26" s="8">
        <f>F26*E26</f>
        <v>750</v>
      </c>
    </row>
    <row r="27" spans="1:7" ht="15" x14ac:dyDescent="0.2">
      <c r="A27" s="2">
        <v>22</v>
      </c>
      <c r="B27" s="2" t="s">
        <v>322</v>
      </c>
      <c r="C27" s="2" t="s">
        <v>323</v>
      </c>
      <c r="D27" s="2" t="s">
        <v>181</v>
      </c>
      <c r="E27" s="3">
        <v>1050</v>
      </c>
      <c r="F27" s="4">
        <v>9</v>
      </c>
      <c r="G27" s="8">
        <f t="shared" si="0"/>
        <v>9450</v>
      </c>
    </row>
    <row r="28" spans="1:7" ht="15" x14ac:dyDescent="0.2">
      <c r="A28" s="2">
        <v>23</v>
      </c>
      <c r="B28" s="2" t="s">
        <v>40</v>
      </c>
      <c r="C28" s="2" t="s">
        <v>41</v>
      </c>
      <c r="D28" s="2" t="s">
        <v>12</v>
      </c>
      <c r="E28" s="3">
        <v>4</v>
      </c>
      <c r="F28" s="4">
        <v>272</v>
      </c>
      <c r="G28" s="8">
        <f t="shared" si="0"/>
        <v>1088</v>
      </c>
    </row>
    <row r="29" spans="1:7" ht="15" x14ac:dyDescent="0.2">
      <c r="A29" s="5"/>
      <c r="B29" s="5"/>
      <c r="C29" s="5"/>
      <c r="D29" s="5"/>
      <c r="E29" s="21"/>
      <c r="F29" s="4" t="s">
        <v>27</v>
      </c>
      <c r="G29" s="127">
        <f>SUM(G6:G28)</f>
        <v>21941.35</v>
      </c>
    </row>
    <row r="30" spans="1:7" ht="15" x14ac:dyDescent="0.2">
      <c r="A30" s="37"/>
      <c r="B30" s="9"/>
      <c r="C30" s="9"/>
      <c r="D30" s="9"/>
      <c r="E30" s="122"/>
      <c r="F30" s="4" t="s">
        <v>100</v>
      </c>
      <c r="G30" s="127">
        <v>3522.41</v>
      </c>
    </row>
    <row r="31" spans="1:7" ht="15" x14ac:dyDescent="0.2">
      <c r="A31" s="37"/>
      <c r="B31" s="123"/>
      <c r="C31" s="9"/>
      <c r="D31" s="9"/>
      <c r="E31" s="122"/>
      <c r="F31" s="4" t="s">
        <v>43</v>
      </c>
      <c r="G31" s="8">
        <f>SUM(G29:G30)</f>
        <v>25463.759999999998</v>
      </c>
    </row>
    <row r="32" spans="1:7" ht="15" x14ac:dyDescent="0.2">
      <c r="A32" s="37"/>
      <c r="B32" s="2" t="s">
        <v>29</v>
      </c>
      <c r="C32" s="9"/>
      <c r="D32" s="9"/>
      <c r="E32" s="10"/>
      <c r="F32" s="22"/>
      <c r="G32" s="23"/>
    </row>
    <row r="33" spans="1:7" ht="15" x14ac:dyDescent="0.2">
      <c r="A33" s="37"/>
      <c r="B33" s="128" t="s">
        <v>616</v>
      </c>
      <c r="C33" s="128"/>
      <c r="D33" s="128"/>
      <c r="E33" s="128"/>
      <c r="F33" s="128"/>
      <c r="G33" s="128"/>
    </row>
    <row r="34" spans="1:7" ht="14.25" x14ac:dyDescent="0.2">
      <c r="A34" s="112"/>
      <c r="B34" s="113"/>
      <c r="C34" s="113"/>
      <c r="D34" s="113"/>
      <c r="E34" s="113"/>
      <c r="F34" s="113"/>
      <c r="G34" s="113"/>
    </row>
    <row r="35" spans="1:7" ht="14.25" x14ac:dyDescent="0.2">
      <c r="A35" s="112"/>
      <c r="B35" s="113"/>
      <c r="C35" s="113"/>
      <c r="D35" s="113"/>
      <c r="E35" s="113"/>
      <c r="F35" s="113"/>
      <c r="G35" s="113"/>
    </row>
    <row r="36" spans="1:7" x14ac:dyDescent="0.2">
      <c r="A36" s="26"/>
      <c r="B36" s="26"/>
      <c r="C36" s="26"/>
      <c r="D36" s="26"/>
      <c r="E36" s="25"/>
      <c r="F36" s="26"/>
      <c r="G36" s="26"/>
    </row>
    <row r="37" spans="1:7" x14ac:dyDescent="0.2">
      <c r="A37" s="26"/>
      <c r="B37" s="26"/>
      <c r="C37" s="26"/>
      <c r="D37" s="26"/>
      <c r="E37" s="25"/>
      <c r="F37" s="26"/>
      <c r="G37" s="26"/>
    </row>
  </sheetData>
  <mergeCells count="5">
    <mergeCell ref="B33:G33"/>
    <mergeCell ref="A1:B1"/>
    <mergeCell ref="C1:G1"/>
    <mergeCell ref="A2:B2"/>
    <mergeCell ref="C2:G2"/>
  </mergeCells>
  <phoneticPr fontId="7" type="noConversion"/>
  <pageMargins left="0.75" right="0.75" top="1" bottom="1" header="0.5" footer="0.5"/>
  <pageSetup paperSize="9" scale="8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BreakPreview" zoomScale="60" zoomScaleNormal="100" workbookViewId="0">
      <selection activeCell="K8" sqref="K8"/>
    </sheetView>
  </sheetViews>
  <sheetFormatPr defaultRowHeight="12.75" x14ac:dyDescent="0.2"/>
  <cols>
    <col min="1" max="1" width="4" customWidth="1"/>
    <col min="2" max="2" width="10.85546875" bestFit="1" customWidth="1"/>
    <col min="3" max="3" width="31.85546875" bestFit="1" customWidth="1"/>
    <col min="4" max="4" width="4.7109375" bestFit="1" customWidth="1"/>
    <col min="5" max="5" width="5.85546875" bestFit="1" customWidth="1"/>
    <col min="6" max="6" width="14.85546875" bestFit="1" customWidth="1"/>
    <col min="7" max="7" width="14.42578125" bestFit="1" customWidth="1"/>
  </cols>
  <sheetData>
    <row r="1" spans="1:7" ht="15" x14ac:dyDescent="0.2">
      <c r="A1" s="128" t="s">
        <v>324</v>
      </c>
      <c r="B1" s="136"/>
      <c r="C1" s="128" t="s">
        <v>325</v>
      </c>
      <c r="D1" s="128"/>
      <c r="E1" s="128"/>
      <c r="F1" s="128"/>
      <c r="G1" s="128"/>
    </row>
    <row r="2" spans="1:7" ht="15" x14ac:dyDescent="0.2">
      <c r="A2" s="128" t="s">
        <v>304</v>
      </c>
      <c r="B2" s="128"/>
      <c r="C2" s="128" t="s">
        <v>326</v>
      </c>
      <c r="D2" s="128"/>
      <c r="E2" s="128"/>
      <c r="F2" s="128"/>
      <c r="G2" s="128"/>
    </row>
    <row r="3" spans="1:7" ht="15" x14ac:dyDescent="0.2">
      <c r="A3" s="1"/>
      <c r="B3" s="1"/>
      <c r="C3" s="1"/>
      <c r="D3" s="1"/>
      <c r="E3" s="20"/>
      <c r="F3" s="42"/>
      <c r="G3" s="42" t="s">
        <v>611</v>
      </c>
    </row>
    <row r="4" spans="1:7" ht="15" x14ac:dyDescent="0.2">
      <c r="A4" s="1"/>
      <c r="B4" s="1"/>
      <c r="C4" s="1"/>
      <c r="D4" s="1"/>
      <c r="E4" s="20"/>
      <c r="F4" s="42"/>
      <c r="G4" s="42" t="s">
        <v>489</v>
      </c>
    </row>
    <row r="5" spans="1:7" ht="15" x14ac:dyDescent="0.2">
      <c r="A5" s="2" t="s">
        <v>264</v>
      </c>
      <c r="B5" s="2" t="s">
        <v>265</v>
      </c>
      <c r="C5" s="2" t="s">
        <v>7</v>
      </c>
      <c r="D5" s="35" t="s">
        <v>266</v>
      </c>
      <c r="E5" s="36" t="s">
        <v>267</v>
      </c>
      <c r="F5" s="43" t="s">
        <v>557</v>
      </c>
      <c r="G5" s="43" t="s">
        <v>555</v>
      </c>
    </row>
    <row r="6" spans="1:7" ht="18" x14ac:dyDescent="0.2">
      <c r="A6" s="2">
        <v>1</v>
      </c>
      <c r="B6" s="2" t="s">
        <v>47</v>
      </c>
      <c r="C6" s="2" t="s">
        <v>327</v>
      </c>
      <c r="D6" s="2" t="s">
        <v>12</v>
      </c>
      <c r="E6" s="3">
        <v>1</v>
      </c>
      <c r="F6" s="4">
        <v>104</v>
      </c>
      <c r="G6" s="4">
        <f>F6*E6</f>
        <v>104</v>
      </c>
    </row>
    <row r="7" spans="1:7" ht="15" x14ac:dyDescent="0.2">
      <c r="A7" s="2">
        <v>2</v>
      </c>
      <c r="B7" s="2" t="s">
        <v>270</v>
      </c>
      <c r="C7" s="2" t="s">
        <v>300</v>
      </c>
      <c r="D7" s="2" t="s">
        <v>34</v>
      </c>
      <c r="E7" s="3">
        <v>10</v>
      </c>
      <c r="F7" s="4">
        <v>5.6</v>
      </c>
      <c r="G7" s="4">
        <f t="shared" ref="G7:G23" si="0">F7*E7</f>
        <v>56</v>
      </c>
    </row>
    <row r="8" spans="1:7" ht="15" x14ac:dyDescent="0.2">
      <c r="A8" s="2">
        <v>3</v>
      </c>
      <c r="B8" s="2" t="s">
        <v>317</v>
      </c>
      <c r="C8" s="2" t="s">
        <v>318</v>
      </c>
      <c r="D8" s="2" t="s">
        <v>34</v>
      </c>
      <c r="E8" s="3">
        <v>2</v>
      </c>
      <c r="F8" s="4">
        <v>20.5</v>
      </c>
      <c r="G8" s="4">
        <f t="shared" si="0"/>
        <v>41</v>
      </c>
    </row>
    <row r="9" spans="1:7" ht="15" x14ac:dyDescent="0.2">
      <c r="A9" s="2">
        <v>4</v>
      </c>
      <c r="B9" s="2" t="s">
        <v>193</v>
      </c>
      <c r="C9" s="2" t="s">
        <v>71</v>
      </c>
      <c r="D9" s="2" t="s">
        <v>34</v>
      </c>
      <c r="E9" s="3">
        <v>3</v>
      </c>
      <c r="F9" s="4">
        <v>3.6</v>
      </c>
      <c r="G9" s="8">
        <f t="shared" si="0"/>
        <v>10.8</v>
      </c>
    </row>
    <row r="10" spans="1:7" ht="18" x14ac:dyDescent="0.2">
      <c r="A10" s="2">
        <v>5</v>
      </c>
      <c r="B10" s="2" t="s">
        <v>133</v>
      </c>
      <c r="C10" s="2" t="s">
        <v>328</v>
      </c>
      <c r="D10" s="2" t="s">
        <v>74</v>
      </c>
      <c r="E10" s="3">
        <v>30</v>
      </c>
      <c r="F10" s="4">
        <v>2.25</v>
      </c>
      <c r="G10" s="4">
        <f t="shared" si="0"/>
        <v>67.5</v>
      </c>
    </row>
    <row r="11" spans="1:7" ht="18" x14ac:dyDescent="0.2">
      <c r="A11" s="2">
        <v>6</v>
      </c>
      <c r="B11" s="2" t="s">
        <v>75</v>
      </c>
      <c r="C11" s="2" t="s">
        <v>329</v>
      </c>
      <c r="D11" s="2" t="s">
        <v>34</v>
      </c>
      <c r="E11" s="3">
        <v>16</v>
      </c>
      <c r="F11" s="4">
        <v>4.3</v>
      </c>
      <c r="G11" s="4">
        <f t="shared" si="0"/>
        <v>68.8</v>
      </c>
    </row>
    <row r="12" spans="1:7" ht="15" x14ac:dyDescent="0.2">
      <c r="A12" s="2">
        <v>7</v>
      </c>
      <c r="B12" s="2" t="s">
        <v>15</v>
      </c>
      <c r="C12" s="2" t="s">
        <v>85</v>
      </c>
      <c r="D12" s="2" t="s">
        <v>34</v>
      </c>
      <c r="E12" s="3">
        <v>200</v>
      </c>
      <c r="F12" s="4">
        <v>4</v>
      </c>
      <c r="G12" s="4">
        <f t="shared" si="0"/>
        <v>800</v>
      </c>
    </row>
    <row r="13" spans="1:7" ht="15" x14ac:dyDescent="0.2">
      <c r="A13" s="2">
        <v>8</v>
      </c>
      <c r="B13" s="2" t="s">
        <v>92</v>
      </c>
      <c r="C13" s="2" t="s">
        <v>93</v>
      </c>
      <c r="D13" s="2" t="s">
        <v>12</v>
      </c>
      <c r="E13" s="3">
        <v>15</v>
      </c>
      <c r="F13" s="44">
        <v>35.5</v>
      </c>
      <c r="G13" s="4">
        <f t="shared" si="0"/>
        <v>532.5</v>
      </c>
    </row>
    <row r="14" spans="1:7" ht="15" x14ac:dyDescent="0.2">
      <c r="A14" s="2">
        <v>9</v>
      </c>
      <c r="B14" s="2" t="s">
        <v>18</v>
      </c>
      <c r="C14" s="2" t="s">
        <v>271</v>
      </c>
      <c r="D14" s="2" t="s">
        <v>34</v>
      </c>
      <c r="E14" s="3">
        <v>16</v>
      </c>
      <c r="F14" s="4">
        <v>45.5</v>
      </c>
      <c r="G14" s="4">
        <f t="shared" si="0"/>
        <v>728</v>
      </c>
    </row>
    <row r="15" spans="1:7" ht="15" x14ac:dyDescent="0.2">
      <c r="A15" s="2">
        <v>10</v>
      </c>
      <c r="B15" s="2" t="s">
        <v>20</v>
      </c>
      <c r="C15" s="2" t="s">
        <v>292</v>
      </c>
      <c r="D15" s="2" t="s">
        <v>34</v>
      </c>
      <c r="E15" s="3">
        <v>18</v>
      </c>
      <c r="F15" s="4">
        <v>59.5</v>
      </c>
      <c r="G15" s="4">
        <f t="shared" si="0"/>
        <v>1071</v>
      </c>
    </row>
    <row r="16" spans="1:7" ht="15" x14ac:dyDescent="0.2">
      <c r="A16" s="2">
        <v>11</v>
      </c>
      <c r="B16" s="2" t="s">
        <v>330</v>
      </c>
      <c r="C16" s="2" t="s">
        <v>331</v>
      </c>
      <c r="D16" s="2" t="s">
        <v>34</v>
      </c>
      <c r="E16" s="3">
        <v>2</v>
      </c>
      <c r="F16" s="4">
        <v>77</v>
      </c>
      <c r="G16" s="4">
        <f t="shared" si="0"/>
        <v>154</v>
      </c>
    </row>
    <row r="17" spans="1:7" ht="15" x14ac:dyDescent="0.2">
      <c r="A17" s="2">
        <v>12</v>
      </c>
      <c r="B17" s="2" t="s">
        <v>22</v>
      </c>
      <c r="C17" s="2" t="s">
        <v>302</v>
      </c>
      <c r="D17" s="2" t="s">
        <v>34</v>
      </c>
      <c r="E17" s="3">
        <v>26</v>
      </c>
      <c r="F17" s="4">
        <v>23.5</v>
      </c>
      <c r="G17" s="4">
        <f t="shared" si="0"/>
        <v>611</v>
      </c>
    </row>
    <row r="18" spans="1:7" ht="15" x14ac:dyDescent="0.2">
      <c r="A18" s="2">
        <v>13</v>
      </c>
      <c r="B18" s="2" t="s">
        <v>24</v>
      </c>
      <c r="C18" s="2" t="s">
        <v>294</v>
      </c>
      <c r="D18" s="2" t="s">
        <v>34</v>
      </c>
      <c r="E18" s="3">
        <v>3</v>
      </c>
      <c r="F18" s="4">
        <v>47.5</v>
      </c>
      <c r="G18" s="4">
        <f t="shared" si="0"/>
        <v>142.5</v>
      </c>
    </row>
    <row r="19" spans="1:7" ht="15" x14ac:dyDescent="0.2">
      <c r="A19" s="2">
        <v>14</v>
      </c>
      <c r="B19" s="2" t="s">
        <v>208</v>
      </c>
      <c r="C19" s="2" t="s">
        <v>533</v>
      </c>
      <c r="D19" s="2" t="s">
        <v>34</v>
      </c>
      <c r="E19" s="3">
        <v>21</v>
      </c>
      <c r="F19" s="4">
        <v>19.5</v>
      </c>
      <c r="G19" s="4">
        <f t="shared" si="0"/>
        <v>409.5</v>
      </c>
    </row>
    <row r="20" spans="1:7" ht="15" x14ac:dyDescent="0.2">
      <c r="A20" s="2">
        <v>15</v>
      </c>
      <c r="B20" s="2" t="s">
        <v>514</v>
      </c>
      <c r="C20" s="2" t="s">
        <v>515</v>
      </c>
      <c r="D20" s="2" t="s">
        <v>34</v>
      </c>
      <c r="E20" s="3">
        <v>6</v>
      </c>
      <c r="F20" s="4">
        <v>29</v>
      </c>
      <c r="G20" s="4">
        <f t="shared" si="0"/>
        <v>174</v>
      </c>
    </row>
    <row r="21" spans="1:7" ht="15" x14ac:dyDescent="0.2">
      <c r="A21" s="2">
        <v>16</v>
      </c>
      <c r="B21" s="2" t="s">
        <v>516</v>
      </c>
      <c r="C21" s="2" t="s">
        <v>517</v>
      </c>
      <c r="D21" s="2" t="s">
        <v>34</v>
      </c>
      <c r="E21" s="3">
        <v>8</v>
      </c>
      <c r="F21" s="4">
        <v>40.5</v>
      </c>
      <c r="G21" s="4">
        <f t="shared" si="0"/>
        <v>324</v>
      </c>
    </row>
    <row r="22" spans="1:7" ht="15" x14ac:dyDescent="0.2">
      <c r="A22" s="2">
        <v>17</v>
      </c>
      <c r="B22" s="2" t="s">
        <v>39</v>
      </c>
      <c r="C22" s="2" t="s">
        <v>332</v>
      </c>
      <c r="D22" s="2" t="s">
        <v>34</v>
      </c>
      <c r="E22" s="3">
        <v>46</v>
      </c>
      <c r="F22" s="4">
        <v>48</v>
      </c>
      <c r="G22" s="4">
        <f t="shared" si="0"/>
        <v>2208</v>
      </c>
    </row>
    <row r="23" spans="1:7" ht="15" x14ac:dyDescent="0.2">
      <c r="A23" s="2">
        <v>18</v>
      </c>
      <c r="B23" s="2" t="s">
        <v>333</v>
      </c>
      <c r="C23" s="2" t="s">
        <v>334</v>
      </c>
      <c r="D23" s="2" t="s">
        <v>34</v>
      </c>
      <c r="E23" s="3">
        <v>22</v>
      </c>
      <c r="F23" s="4">
        <v>20.5</v>
      </c>
      <c r="G23" s="4">
        <f t="shared" si="0"/>
        <v>451</v>
      </c>
    </row>
    <row r="24" spans="1:7" ht="15" x14ac:dyDescent="0.2">
      <c r="A24" s="5"/>
      <c r="B24" s="5"/>
      <c r="C24" s="5"/>
      <c r="D24" s="5"/>
      <c r="E24" s="21"/>
      <c r="F24" s="4" t="s">
        <v>27</v>
      </c>
      <c r="G24" s="8">
        <f>SUM(G6:G23)</f>
        <v>7953.6</v>
      </c>
    </row>
    <row r="25" spans="1:7" ht="15" x14ac:dyDescent="0.2">
      <c r="A25" s="1"/>
      <c r="B25" s="1"/>
      <c r="C25" s="1"/>
      <c r="D25" s="1"/>
      <c r="E25" s="20"/>
      <c r="F25" s="4" t="s">
        <v>100</v>
      </c>
      <c r="G25" s="4">
        <f>G24*0.18</f>
        <v>1431.6479999999999</v>
      </c>
    </row>
    <row r="26" spans="1:7" ht="15" x14ac:dyDescent="0.2">
      <c r="A26" s="1"/>
      <c r="B26" s="26"/>
      <c r="C26" s="1"/>
      <c r="D26" s="1"/>
      <c r="E26" s="20"/>
      <c r="F26" s="4" t="s">
        <v>43</v>
      </c>
      <c r="G26" s="8">
        <f>SUM(G24:G25)</f>
        <v>9385.2479999999996</v>
      </c>
    </row>
    <row r="27" spans="1:7" ht="15" x14ac:dyDescent="0.2">
      <c r="A27" s="1"/>
      <c r="B27" s="1" t="s">
        <v>29</v>
      </c>
      <c r="C27" s="1"/>
      <c r="D27" s="1"/>
      <c r="E27" s="20"/>
      <c r="F27" s="22"/>
      <c r="G27" s="23"/>
    </row>
    <row r="28" spans="1:7" ht="15" x14ac:dyDescent="0.2">
      <c r="A28" s="1"/>
      <c r="B28" s="128" t="s">
        <v>616</v>
      </c>
      <c r="C28" s="128"/>
      <c r="D28" s="128"/>
      <c r="E28" s="128"/>
      <c r="F28" s="128"/>
      <c r="G28" s="128"/>
    </row>
    <row r="29" spans="1:7" ht="15" x14ac:dyDescent="0.2">
      <c r="A29" s="1"/>
    </row>
    <row r="30" spans="1:7" ht="15" x14ac:dyDescent="0.2">
      <c r="A30" s="1"/>
    </row>
    <row r="31" spans="1:7" x14ac:dyDescent="0.2">
      <c r="A31" s="26"/>
      <c r="B31" s="26"/>
      <c r="C31" s="26"/>
      <c r="D31" s="26"/>
      <c r="E31" s="25"/>
      <c r="F31" s="45"/>
      <c r="G31" s="45"/>
    </row>
  </sheetData>
  <mergeCells count="5">
    <mergeCell ref="B28:G28"/>
    <mergeCell ref="A1:B1"/>
    <mergeCell ref="C1:G1"/>
    <mergeCell ref="A2:B2"/>
    <mergeCell ref="C2:G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topLeftCell="A4" zoomScale="60" zoomScaleNormal="100" workbookViewId="0">
      <selection activeCell="J24" sqref="J24"/>
    </sheetView>
  </sheetViews>
  <sheetFormatPr defaultRowHeight="12.75" x14ac:dyDescent="0.2"/>
  <cols>
    <col min="1" max="1" width="4.28515625" customWidth="1"/>
    <col min="2" max="2" width="10.85546875" bestFit="1" customWidth="1"/>
    <col min="3" max="3" width="34.140625" bestFit="1" customWidth="1"/>
    <col min="4" max="4" width="4.7109375" bestFit="1" customWidth="1"/>
    <col min="5" max="5" width="5.85546875" bestFit="1" customWidth="1"/>
    <col min="6" max="6" width="14.140625" bestFit="1" customWidth="1"/>
    <col min="7" max="7" width="14.42578125" bestFit="1" customWidth="1"/>
  </cols>
  <sheetData>
    <row r="1" spans="1:7" ht="15" x14ac:dyDescent="0.2">
      <c r="A1" s="128" t="s">
        <v>324</v>
      </c>
      <c r="B1" s="136"/>
      <c r="C1" s="128" t="s">
        <v>335</v>
      </c>
      <c r="D1" s="128"/>
      <c r="E1" s="128"/>
      <c r="F1" s="128"/>
      <c r="G1" s="128"/>
    </row>
    <row r="2" spans="1:7" ht="15" x14ac:dyDescent="0.2">
      <c r="A2" s="128" t="s">
        <v>304</v>
      </c>
      <c r="B2" s="128"/>
      <c r="C2" s="128" t="s">
        <v>326</v>
      </c>
      <c r="D2" s="128"/>
      <c r="E2" s="128"/>
      <c r="F2" s="128"/>
      <c r="G2" s="128"/>
    </row>
    <row r="3" spans="1:7" ht="15" x14ac:dyDescent="0.2">
      <c r="A3" s="1"/>
      <c r="B3" s="1"/>
      <c r="C3" s="1"/>
      <c r="D3" s="1"/>
      <c r="E3" s="20"/>
      <c r="F3" s="42"/>
      <c r="G3" s="42" t="s">
        <v>611</v>
      </c>
    </row>
    <row r="4" spans="1:7" ht="15" x14ac:dyDescent="0.2">
      <c r="A4" s="1"/>
      <c r="B4" s="1"/>
      <c r="C4" s="1"/>
      <c r="D4" s="1"/>
      <c r="E4" s="20"/>
      <c r="F4" s="42"/>
      <c r="G4" s="42" t="s">
        <v>489</v>
      </c>
    </row>
    <row r="5" spans="1:7" ht="15" x14ac:dyDescent="0.2">
      <c r="A5" s="2" t="s">
        <v>264</v>
      </c>
      <c r="B5" s="2" t="s">
        <v>265</v>
      </c>
      <c r="C5" s="2" t="s">
        <v>7</v>
      </c>
      <c r="D5" s="35" t="s">
        <v>266</v>
      </c>
      <c r="E5" s="36" t="s">
        <v>267</v>
      </c>
      <c r="F5" s="43" t="s">
        <v>560</v>
      </c>
      <c r="G5" s="43" t="s">
        <v>555</v>
      </c>
    </row>
    <row r="6" spans="1:7" ht="15" x14ac:dyDescent="0.2">
      <c r="A6" s="2">
        <v>1</v>
      </c>
      <c r="B6" s="2" t="s">
        <v>287</v>
      </c>
      <c r="C6" s="2" t="s">
        <v>336</v>
      </c>
      <c r="D6" s="3" t="s">
        <v>12</v>
      </c>
      <c r="E6" s="3">
        <v>1</v>
      </c>
      <c r="F6" s="4">
        <v>14</v>
      </c>
      <c r="G6" s="4">
        <f>F6*E6</f>
        <v>14</v>
      </c>
    </row>
    <row r="7" spans="1:7" ht="15" x14ac:dyDescent="0.2">
      <c r="A7" s="2">
        <v>2</v>
      </c>
      <c r="B7" s="2" t="s">
        <v>337</v>
      </c>
      <c r="C7" s="2" t="s">
        <v>338</v>
      </c>
      <c r="D7" s="3" t="s">
        <v>34</v>
      </c>
      <c r="E7" s="3">
        <v>1</v>
      </c>
      <c r="F7" s="4">
        <v>66</v>
      </c>
      <c r="G7" s="4">
        <f t="shared" ref="G7:G20" si="0">F7*E7</f>
        <v>66</v>
      </c>
    </row>
    <row r="8" spans="1:7" ht="15" x14ac:dyDescent="0.2">
      <c r="A8" s="2">
        <v>3</v>
      </c>
      <c r="B8" s="2" t="s">
        <v>270</v>
      </c>
      <c r="C8" s="2" t="s">
        <v>622</v>
      </c>
      <c r="D8" s="3" t="s">
        <v>14</v>
      </c>
      <c r="E8" s="3">
        <v>9</v>
      </c>
      <c r="F8" s="4">
        <v>5.6</v>
      </c>
      <c r="G8" s="4">
        <f t="shared" si="0"/>
        <v>50.4</v>
      </c>
    </row>
    <row r="9" spans="1:7" ht="15" x14ac:dyDescent="0.2">
      <c r="A9" s="2">
        <v>4</v>
      </c>
      <c r="B9" s="2" t="s">
        <v>86</v>
      </c>
      <c r="C9" s="2" t="s">
        <v>339</v>
      </c>
      <c r="D9" s="3" t="s">
        <v>14</v>
      </c>
      <c r="E9" s="3">
        <v>7</v>
      </c>
      <c r="F9" s="4">
        <v>35</v>
      </c>
      <c r="G9" s="4">
        <f t="shared" si="0"/>
        <v>245</v>
      </c>
    </row>
    <row r="10" spans="1:7" ht="15" x14ac:dyDescent="0.2">
      <c r="A10" s="2">
        <v>5</v>
      </c>
      <c r="B10" s="2" t="s">
        <v>88</v>
      </c>
      <c r="C10" s="2" t="s">
        <v>340</v>
      </c>
      <c r="D10" s="3" t="s">
        <v>34</v>
      </c>
      <c r="E10" s="3">
        <v>19</v>
      </c>
      <c r="F10" s="4">
        <v>45.5</v>
      </c>
      <c r="G10" s="4">
        <f t="shared" si="0"/>
        <v>864.5</v>
      </c>
    </row>
    <row r="11" spans="1:7" ht="15" x14ac:dyDescent="0.2">
      <c r="A11" s="2">
        <v>6</v>
      </c>
      <c r="B11" s="2" t="s">
        <v>90</v>
      </c>
      <c r="C11" s="2" t="s">
        <v>341</v>
      </c>
      <c r="D11" s="3" t="s">
        <v>14</v>
      </c>
      <c r="E11" s="3">
        <v>28</v>
      </c>
      <c r="F11" s="4">
        <v>18</v>
      </c>
      <c r="G11" s="4">
        <f t="shared" si="0"/>
        <v>504</v>
      </c>
    </row>
    <row r="12" spans="1:7" ht="15" x14ac:dyDescent="0.2">
      <c r="A12" s="2">
        <v>7</v>
      </c>
      <c r="B12" s="2" t="s">
        <v>94</v>
      </c>
      <c r="C12" s="2" t="s">
        <v>342</v>
      </c>
      <c r="D12" s="3" t="s">
        <v>14</v>
      </c>
      <c r="E12" s="3">
        <v>16</v>
      </c>
      <c r="F12" s="44">
        <v>45.5</v>
      </c>
      <c r="G12" s="4">
        <f t="shared" si="0"/>
        <v>728</v>
      </c>
    </row>
    <row r="13" spans="1:7" ht="15" x14ac:dyDescent="0.2">
      <c r="A13" s="2">
        <v>8</v>
      </c>
      <c r="B13" s="2" t="s">
        <v>208</v>
      </c>
      <c r="C13" s="2" t="s">
        <v>535</v>
      </c>
      <c r="D13" s="3" t="s">
        <v>34</v>
      </c>
      <c r="E13" s="3">
        <v>25</v>
      </c>
      <c r="F13" s="4">
        <v>19.5</v>
      </c>
      <c r="G13" s="4">
        <f t="shared" si="0"/>
        <v>487.5</v>
      </c>
    </row>
    <row r="14" spans="1:7" ht="15" x14ac:dyDescent="0.2">
      <c r="A14" s="2">
        <v>9</v>
      </c>
      <c r="B14" s="2" t="s">
        <v>514</v>
      </c>
      <c r="C14" s="2" t="s">
        <v>515</v>
      </c>
      <c r="D14" s="3" t="s">
        <v>34</v>
      </c>
      <c r="E14" s="3">
        <v>5</v>
      </c>
      <c r="F14" s="4">
        <v>29</v>
      </c>
      <c r="G14" s="4">
        <f t="shared" si="0"/>
        <v>145</v>
      </c>
    </row>
    <row r="15" spans="1:7" ht="15" x14ac:dyDescent="0.2">
      <c r="A15" s="2">
        <v>10</v>
      </c>
      <c r="B15" s="2" t="s">
        <v>516</v>
      </c>
      <c r="C15" s="2" t="s">
        <v>517</v>
      </c>
      <c r="D15" s="3" t="s">
        <v>34</v>
      </c>
      <c r="E15" s="3">
        <v>3</v>
      </c>
      <c r="F15" s="4">
        <v>40.5</v>
      </c>
      <c r="G15" s="4">
        <f t="shared" si="0"/>
        <v>121.5</v>
      </c>
    </row>
    <row r="16" spans="1:7" ht="15" x14ac:dyDescent="0.2">
      <c r="A16" s="2">
        <v>11</v>
      </c>
      <c r="B16" s="2" t="s">
        <v>343</v>
      </c>
      <c r="C16" s="2" t="s">
        <v>344</v>
      </c>
      <c r="D16" s="3" t="s">
        <v>14</v>
      </c>
      <c r="E16" s="3">
        <v>6</v>
      </c>
      <c r="F16" s="4">
        <v>36</v>
      </c>
      <c r="G16" s="4">
        <f t="shared" si="0"/>
        <v>216</v>
      </c>
    </row>
    <row r="17" spans="1:7" ht="15" x14ac:dyDescent="0.2">
      <c r="A17" s="2">
        <v>12</v>
      </c>
      <c r="B17" s="2" t="s">
        <v>39</v>
      </c>
      <c r="C17" s="2" t="s">
        <v>332</v>
      </c>
      <c r="D17" s="3" t="s">
        <v>34</v>
      </c>
      <c r="E17" s="3">
        <v>36</v>
      </c>
      <c r="F17" s="4">
        <v>48</v>
      </c>
      <c r="G17" s="4">
        <f t="shared" si="0"/>
        <v>1728</v>
      </c>
    </row>
    <row r="18" spans="1:7" ht="15" x14ac:dyDescent="0.2">
      <c r="A18" s="2">
        <v>13</v>
      </c>
      <c r="B18" s="2" t="s">
        <v>177</v>
      </c>
      <c r="C18" s="2" t="s">
        <v>345</v>
      </c>
      <c r="D18" s="3" t="s">
        <v>16</v>
      </c>
      <c r="E18" s="3">
        <v>200</v>
      </c>
      <c r="F18" s="4">
        <v>1</v>
      </c>
      <c r="G18" s="4">
        <f t="shared" si="0"/>
        <v>200</v>
      </c>
    </row>
    <row r="19" spans="1:7" ht="15" x14ac:dyDescent="0.2">
      <c r="A19" s="2">
        <v>14</v>
      </c>
      <c r="B19" s="2" t="s">
        <v>333</v>
      </c>
      <c r="C19" s="2" t="s">
        <v>334</v>
      </c>
      <c r="D19" s="2" t="s">
        <v>12</v>
      </c>
      <c r="E19" s="3">
        <v>2</v>
      </c>
      <c r="F19" s="4">
        <v>20.5</v>
      </c>
      <c r="G19" s="4">
        <f t="shared" si="0"/>
        <v>41</v>
      </c>
    </row>
    <row r="20" spans="1:7" ht="15" x14ac:dyDescent="0.2">
      <c r="A20" s="2">
        <v>15</v>
      </c>
      <c r="B20" s="2" t="s">
        <v>346</v>
      </c>
      <c r="C20" s="2" t="s">
        <v>347</v>
      </c>
      <c r="D20" s="2" t="s">
        <v>34</v>
      </c>
      <c r="E20" s="3">
        <v>2</v>
      </c>
      <c r="F20" s="4">
        <v>18.5</v>
      </c>
      <c r="G20" s="4">
        <f t="shared" si="0"/>
        <v>37</v>
      </c>
    </row>
    <row r="21" spans="1:7" ht="15" x14ac:dyDescent="0.2">
      <c r="A21" s="5"/>
      <c r="B21" s="5"/>
      <c r="C21" s="5"/>
      <c r="D21" s="5"/>
      <c r="E21" s="6"/>
      <c r="F21" s="4" t="s">
        <v>27</v>
      </c>
      <c r="G21" s="8">
        <f>SUM(G6:G20)</f>
        <v>5447.9</v>
      </c>
    </row>
    <row r="22" spans="1:7" ht="15" x14ac:dyDescent="0.2">
      <c r="A22" s="9"/>
      <c r="B22" s="9"/>
      <c r="C22" s="9"/>
      <c r="D22" s="9"/>
      <c r="E22" s="10"/>
      <c r="F22" s="46" t="s">
        <v>100</v>
      </c>
      <c r="G22" s="8">
        <f>G21*0.18</f>
        <v>980.62199999999984</v>
      </c>
    </row>
    <row r="23" spans="1:7" ht="15" x14ac:dyDescent="0.2">
      <c r="A23" s="1"/>
      <c r="B23" s="1"/>
      <c r="C23" s="1"/>
      <c r="D23" s="1"/>
      <c r="E23" s="20"/>
      <c r="F23" s="47" t="s">
        <v>43</v>
      </c>
      <c r="G23" s="48">
        <f>SUM(G21:G22)</f>
        <v>6428.521999999999</v>
      </c>
    </row>
    <row r="24" spans="1:7" ht="15" x14ac:dyDescent="0.2">
      <c r="A24" s="1"/>
      <c r="B24" s="1" t="s">
        <v>348</v>
      </c>
      <c r="C24" s="1"/>
      <c r="D24" s="1"/>
      <c r="E24" s="20"/>
      <c r="F24" s="41"/>
      <c r="G24" s="49"/>
    </row>
    <row r="25" spans="1:7" ht="15" x14ac:dyDescent="0.2">
      <c r="A25" s="1"/>
      <c r="B25" s="128" t="s">
        <v>616</v>
      </c>
      <c r="C25" s="128"/>
      <c r="D25" s="128"/>
      <c r="E25" s="128"/>
      <c r="F25" s="128"/>
      <c r="G25" s="128"/>
    </row>
    <row r="26" spans="1:7" ht="15" x14ac:dyDescent="0.2">
      <c r="A26" s="1"/>
    </row>
    <row r="27" spans="1:7" ht="15" x14ac:dyDescent="0.2">
      <c r="A27" s="1"/>
    </row>
    <row r="28" spans="1:7" x14ac:dyDescent="0.2">
      <c r="A28" s="26"/>
      <c r="B28" s="26"/>
      <c r="C28" s="26"/>
      <c r="D28" s="26"/>
      <c r="E28" s="25"/>
      <c r="F28" s="26"/>
      <c r="G28" s="26"/>
    </row>
    <row r="29" spans="1:7" x14ac:dyDescent="0.2">
      <c r="A29" s="26"/>
      <c r="B29" s="26"/>
      <c r="C29" s="26"/>
      <c r="D29" s="26"/>
      <c r="E29" s="25"/>
      <c r="F29" s="26"/>
      <c r="G29" s="26"/>
    </row>
  </sheetData>
  <mergeCells count="5">
    <mergeCell ref="B25:G25"/>
    <mergeCell ref="A1:B1"/>
    <mergeCell ref="C1:G1"/>
    <mergeCell ref="A2:B2"/>
    <mergeCell ref="C2:G2"/>
  </mergeCells>
  <phoneticPr fontId="7" type="noConversion"/>
  <pageMargins left="0.75" right="0.75" top="1" bottom="1" header="0.5" footer="0.5"/>
  <pageSetup paperSize="9" scale="9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view="pageBreakPreview" zoomScale="60" zoomScaleNormal="100" workbookViewId="0">
      <selection activeCell="L29" sqref="K29:L29"/>
    </sheetView>
  </sheetViews>
  <sheetFormatPr defaultRowHeight="12.75" x14ac:dyDescent="0.2"/>
  <cols>
    <col min="1" max="1" width="4" customWidth="1"/>
    <col min="2" max="2" width="12.7109375" customWidth="1"/>
    <col min="3" max="3" width="37" customWidth="1"/>
    <col min="4" max="4" width="4.7109375" bestFit="1" customWidth="1"/>
    <col min="5" max="5" width="5.85546875" bestFit="1" customWidth="1"/>
    <col min="6" max="6" width="14.140625" bestFit="1" customWidth="1"/>
    <col min="7" max="7" width="14.42578125" bestFit="1" customWidth="1"/>
  </cols>
  <sheetData>
    <row r="1" spans="1:7" ht="15" x14ac:dyDescent="0.2">
      <c r="A1" s="128" t="s">
        <v>275</v>
      </c>
      <c r="B1" s="128"/>
      <c r="C1" s="128" t="s">
        <v>349</v>
      </c>
      <c r="D1" s="128"/>
      <c r="E1" s="128"/>
      <c r="F1" s="128"/>
      <c r="G1" s="128"/>
    </row>
    <row r="2" spans="1:7" ht="15" x14ac:dyDescent="0.2">
      <c r="A2" s="128" t="s">
        <v>304</v>
      </c>
      <c r="B2" s="128"/>
      <c r="C2" s="128" t="s">
        <v>305</v>
      </c>
      <c r="D2" s="128"/>
      <c r="E2" s="128"/>
      <c r="F2" s="128"/>
      <c r="G2" s="128"/>
    </row>
    <row r="3" spans="1:7" ht="15" x14ac:dyDescent="0.2">
      <c r="A3" s="1"/>
      <c r="B3" s="1"/>
      <c r="C3" s="1"/>
      <c r="D3" s="1"/>
      <c r="E3" s="20"/>
      <c r="F3" s="1"/>
      <c r="G3" s="1" t="s">
        <v>611</v>
      </c>
    </row>
    <row r="4" spans="1:7" ht="15" x14ac:dyDescent="0.2">
      <c r="A4" s="1"/>
      <c r="B4" s="1"/>
      <c r="C4" s="1"/>
      <c r="D4" s="1"/>
      <c r="E4" s="20"/>
      <c r="F4" s="1"/>
      <c r="G4" s="1" t="s">
        <v>493</v>
      </c>
    </row>
    <row r="5" spans="1:7" ht="15" x14ac:dyDescent="0.2">
      <c r="A5" s="2" t="s">
        <v>264</v>
      </c>
      <c r="B5" s="2" t="s">
        <v>265</v>
      </c>
      <c r="C5" s="2" t="s">
        <v>7</v>
      </c>
      <c r="D5" s="35" t="s">
        <v>266</v>
      </c>
      <c r="E5" s="36" t="s">
        <v>267</v>
      </c>
      <c r="F5" s="35" t="s">
        <v>560</v>
      </c>
      <c r="G5" s="35" t="s">
        <v>555</v>
      </c>
    </row>
    <row r="6" spans="1:7" ht="15" x14ac:dyDescent="0.2">
      <c r="A6" s="2">
        <v>1</v>
      </c>
      <c r="B6" s="2" t="s">
        <v>306</v>
      </c>
      <c r="C6" s="2" t="s">
        <v>307</v>
      </c>
      <c r="D6" s="3" t="s">
        <v>12</v>
      </c>
      <c r="E6" s="3">
        <v>6</v>
      </c>
      <c r="F6" s="8">
        <v>832</v>
      </c>
      <c r="G6" s="8">
        <f>F6*E6</f>
        <v>4992</v>
      </c>
    </row>
    <row r="7" spans="1:7" ht="18" x14ac:dyDescent="0.2">
      <c r="A7" s="2">
        <v>2</v>
      </c>
      <c r="B7" s="2" t="s">
        <v>47</v>
      </c>
      <c r="C7" s="2" t="s">
        <v>309</v>
      </c>
      <c r="D7" s="3" t="s">
        <v>34</v>
      </c>
      <c r="E7" s="3">
        <v>3</v>
      </c>
      <c r="F7" s="8">
        <v>104</v>
      </c>
      <c r="G7" s="8">
        <f t="shared" ref="G7:G28" si="0">F7*E7</f>
        <v>312</v>
      </c>
    </row>
    <row r="8" spans="1:7" ht="15" x14ac:dyDescent="0.2">
      <c r="A8" s="2">
        <v>3</v>
      </c>
      <c r="B8" s="2" t="s">
        <v>350</v>
      </c>
      <c r="C8" s="2" t="s">
        <v>351</v>
      </c>
      <c r="D8" s="3" t="s">
        <v>14</v>
      </c>
      <c r="E8" s="3">
        <v>1</v>
      </c>
      <c r="F8" s="8">
        <v>47.5</v>
      </c>
      <c r="G8" s="8">
        <f t="shared" si="0"/>
        <v>47.5</v>
      </c>
    </row>
    <row r="9" spans="1:7" ht="15" x14ac:dyDescent="0.2">
      <c r="A9" s="2">
        <v>4</v>
      </c>
      <c r="B9" s="2" t="s">
        <v>352</v>
      </c>
      <c r="C9" s="2" t="s">
        <v>353</v>
      </c>
      <c r="D9" s="3" t="s">
        <v>34</v>
      </c>
      <c r="E9" s="3">
        <v>7</v>
      </c>
      <c r="F9" s="8">
        <v>14</v>
      </c>
      <c r="G9" s="8">
        <f t="shared" si="0"/>
        <v>98</v>
      </c>
    </row>
    <row r="10" spans="1:7" ht="15" x14ac:dyDescent="0.2">
      <c r="A10" s="2">
        <v>5</v>
      </c>
      <c r="B10" s="2" t="s">
        <v>354</v>
      </c>
      <c r="C10" s="2" t="s">
        <v>355</v>
      </c>
      <c r="D10" s="3" t="s">
        <v>34</v>
      </c>
      <c r="E10" s="3">
        <v>75</v>
      </c>
      <c r="F10" s="8">
        <v>14</v>
      </c>
      <c r="G10" s="8">
        <f t="shared" si="0"/>
        <v>1050</v>
      </c>
    </row>
    <row r="11" spans="1:7" ht="15" x14ac:dyDescent="0.2">
      <c r="A11" s="2">
        <v>6</v>
      </c>
      <c r="B11" s="2" t="s">
        <v>356</v>
      </c>
      <c r="C11" s="2" t="s">
        <v>357</v>
      </c>
      <c r="D11" s="3" t="s">
        <v>34</v>
      </c>
      <c r="E11" s="3">
        <v>1</v>
      </c>
      <c r="F11" s="8">
        <v>195</v>
      </c>
      <c r="G11" s="8">
        <f t="shared" si="0"/>
        <v>195</v>
      </c>
    </row>
    <row r="12" spans="1:7" ht="15" x14ac:dyDescent="0.2">
      <c r="A12" s="2">
        <v>7</v>
      </c>
      <c r="B12" s="2" t="s">
        <v>120</v>
      </c>
      <c r="C12" s="2" t="s">
        <v>358</v>
      </c>
      <c r="D12" s="3" t="s">
        <v>14</v>
      </c>
      <c r="E12" s="3">
        <v>21</v>
      </c>
      <c r="F12" s="8">
        <v>10.5</v>
      </c>
      <c r="G12" s="8">
        <f t="shared" si="0"/>
        <v>220.5</v>
      </c>
    </row>
    <row r="13" spans="1:7" ht="15" x14ac:dyDescent="0.2">
      <c r="A13" s="2">
        <v>8</v>
      </c>
      <c r="B13" s="2" t="s">
        <v>359</v>
      </c>
      <c r="C13" s="2" t="s">
        <v>360</v>
      </c>
      <c r="D13" s="3" t="s">
        <v>34</v>
      </c>
      <c r="E13" s="3">
        <v>50</v>
      </c>
      <c r="F13" s="8">
        <v>21.5</v>
      </c>
      <c r="G13" s="8">
        <f t="shared" si="0"/>
        <v>1075</v>
      </c>
    </row>
    <row r="14" spans="1:7" ht="15" x14ac:dyDescent="0.2">
      <c r="A14" s="2">
        <v>9</v>
      </c>
      <c r="B14" s="2" t="s">
        <v>62</v>
      </c>
      <c r="C14" s="2" t="s">
        <v>361</v>
      </c>
      <c r="D14" s="3" t="s">
        <v>34</v>
      </c>
      <c r="E14" s="3">
        <v>1</v>
      </c>
      <c r="F14" s="8">
        <v>19.5</v>
      </c>
      <c r="G14" s="8">
        <f t="shared" si="0"/>
        <v>19.5</v>
      </c>
    </row>
    <row r="15" spans="1:7" ht="15" x14ac:dyDescent="0.2">
      <c r="A15" s="2">
        <v>10</v>
      </c>
      <c r="B15" s="2" t="s">
        <v>362</v>
      </c>
      <c r="C15" s="2" t="s">
        <v>363</v>
      </c>
      <c r="D15" s="3" t="s">
        <v>34</v>
      </c>
      <c r="E15" s="3">
        <v>1</v>
      </c>
      <c r="F15" s="8">
        <v>13</v>
      </c>
      <c r="G15" s="8">
        <f t="shared" si="0"/>
        <v>13</v>
      </c>
    </row>
    <row r="16" spans="1:7" ht="15" x14ac:dyDescent="0.2">
      <c r="A16" s="2">
        <v>11</v>
      </c>
      <c r="B16" s="2" t="s">
        <v>166</v>
      </c>
      <c r="C16" s="2" t="s">
        <v>364</v>
      </c>
      <c r="D16" s="3" t="s">
        <v>34</v>
      </c>
      <c r="E16" s="3">
        <v>3</v>
      </c>
      <c r="F16" s="8">
        <v>19</v>
      </c>
      <c r="G16" s="8">
        <f t="shared" si="0"/>
        <v>57</v>
      </c>
    </row>
    <row r="17" spans="1:7" ht="15" x14ac:dyDescent="0.2">
      <c r="A17" s="2">
        <v>12</v>
      </c>
      <c r="B17" s="2" t="s">
        <v>365</v>
      </c>
      <c r="C17" s="2" t="s">
        <v>366</v>
      </c>
      <c r="D17" s="3" t="s">
        <v>34</v>
      </c>
      <c r="E17" s="3">
        <v>1</v>
      </c>
      <c r="F17" s="8">
        <v>416</v>
      </c>
      <c r="G17" s="8">
        <f t="shared" si="0"/>
        <v>416</v>
      </c>
    </row>
    <row r="18" spans="1:7" ht="15" x14ac:dyDescent="0.2">
      <c r="A18" s="2">
        <v>13</v>
      </c>
      <c r="B18" s="2" t="s">
        <v>367</v>
      </c>
      <c r="C18" s="2" t="s">
        <v>368</v>
      </c>
      <c r="D18" s="3" t="s">
        <v>14</v>
      </c>
      <c r="E18" s="3">
        <v>27</v>
      </c>
      <c r="F18" s="8">
        <v>3.6</v>
      </c>
      <c r="G18" s="8">
        <f t="shared" si="0"/>
        <v>97.2</v>
      </c>
    </row>
    <row r="19" spans="1:7" ht="15" x14ac:dyDescent="0.2">
      <c r="A19" s="2">
        <v>14</v>
      </c>
      <c r="B19" s="2" t="s">
        <v>75</v>
      </c>
      <c r="C19" s="2" t="s">
        <v>282</v>
      </c>
      <c r="D19" s="3" t="s">
        <v>74</v>
      </c>
      <c r="E19" s="3">
        <v>100</v>
      </c>
      <c r="F19" s="8">
        <v>4.3</v>
      </c>
      <c r="G19" s="8">
        <f t="shared" si="0"/>
        <v>430</v>
      </c>
    </row>
    <row r="20" spans="1:7" ht="15" x14ac:dyDescent="0.2">
      <c r="A20" s="2">
        <v>15</v>
      </c>
      <c r="B20" s="2" t="s">
        <v>319</v>
      </c>
      <c r="C20" s="2" t="s">
        <v>173</v>
      </c>
      <c r="D20" s="3" t="s">
        <v>34</v>
      </c>
      <c r="E20" s="3">
        <v>20</v>
      </c>
      <c r="F20" s="8">
        <v>9.75</v>
      </c>
      <c r="G20" s="8">
        <f t="shared" si="0"/>
        <v>195</v>
      </c>
    </row>
    <row r="21" spans="1:7" ht="15" x14ac:dyDescent="0.2">
      <c r="A21" s="2">
        <v>16</v>
      </c>
      <c r="B21" s="2" t="s">
        <v>320</v>
      </c>
      <c r="C21" s="2" t="s">
        <v>321</v>
      </c>
      <c r="D21" s="3" t="s">
        <v>34</v>
      </c>
      <c r="E21" s="3">
        <v>30</v>
      </c>
      <c r="F21" s="8">
        <v>25</v>
      </c>
      <c r="G21" s="8">
        <f t="shared" si="0"/>
        <v>750</v>
      </c>
    </row>
    <row r="22" spans="1:7" ht="15" x14ac:dyDescent="0.2">
      <c r="A22" s="2">
        <v>17</v>
      </c>
      <c r="B22" s="2" t="s">
        <v>138</v>
      </c>
      <c r="C22" s="2" t="s">
        <v>369</v>
      </c>
      <c r="D22" s="3" t="s">
        <v>34</v>
      </c>
      <c r="E22" s="3">
        <v>40</v>
      </c>
      <c r="F22" s="8">
        <v>9.25</v>
      </c>
      <c r="G22" s="8">
        <f t="shared" si="0"/>
        <v>370</v>
      </c>
    </row>
    <row r="23" spans="1:7" ht="15" x14ac:dyDescent="0.2">
      <c r="A23" s="2">
        <v>18</v>
      </c>
      <c r="B23" s="2" t="s">
        <v>82</v>
      </c>
      <c r="C23" s="2" t="s">
        <v>370</v>
      </c>
      <c r="D23" s="3" t="s">
        <v>34</v>
      </c>
      <c r="E23" s="3">
        <v>50</v>
      </c>
      <c r="F23" s="8">
        <v>7.1</v>
      </c>
      <c r="G23" s="8">
        <f t="shared" si="0"/>
        <v>355</v>
      </c>
    </row>
    <row r="24" spans="1:7" ht="15" x14ac:dyDescent="0.2">
      <c r="A24" s="2">
        <v>19</v>
      </c>
      <c r="B24" s="2" t="s">
        <v>79</v>
      </c>
      <c r="C24" s="2" t="s">
        <v>371</v>
      </c>
      <c r="D24" s="3" t="s">
        <v>34</v>
      </c>
      <c r="E24" s="3">
        <v>40</v>
      </c>
      <c r="F24" s="8">
        <v>4.7</v>
      </c>
      <c r="G24" s="8">
        <f t="shared" si="0"/>
        <v>188</v>
      </c>
    </row>
    <row r="25" spans="1:7" ht="15" x14ac:dyDescent="0.2">
      <c r="A25" s="2">
        <v>20</v>
      </c>
      <c r="B25" s="2" t="s">
        <v>84</v>
      </c>
      <c r="C25" s="2" t="s">
        <v>372</v>
      </c>
      <c r="D25" s="3" t="s">
        <v>34</v>
      </c>
      <c r="E25" s="3">
        <v>350</v>
      </c>
      <c r="F25" s="8">
        <v>4</v>
      </c>
      <c r="G25" s="8">
        <f t="shared" si="0"/>
        <v>1400</v>
      </c>
    </row>
    <row r="26" spans="1:7" ht="15" x14ac:dyDescent="0.2">
      <c r="A26" s="2">
        <v>21</v>
      </c>
      <c r="B26" s="2" t="s">
        <v>373</v>
      </c>
      <c r="C26" s="2" t="s">
        <v>374</v>
      </c>
      <c r="D26" s="3" t="s">
        <v>34</v>
      </c>
      <c r="E26" s="3">
        <v>500</v>
      </c>
      <c r="F26" s="8">
        <v>2.9</v>
      </c>
      <c r="G26" s="8">
        <f t="shared" si="0"/>
        <v>1450</v>
      </c>
    </row>
    <row r="27" spans="1:7" ht="15" x14ac:dyDescent="0.2">
      <c r="A27" s="2">
        <v>22</v>
      </c>
      <c r="B27" s="2" t="s">
        <v>322</v>
      </c>
      <c r="C27" s="2" t="s">
        <v>375</v>
      </c>
      <c r="D27" s="3" t="s">
        <v>181</v>
      </c>
      <c r="E27" s="3">
        <v>750</v>
      </c>
      <c r="F27" s="8">
        <v>9</v>
      </c>
      <c r="G27" s="8">
        <f t="shared" si="0"/>
        <v>6750</v>
      </c>
    </row>
    <row r="28" spans="1:7" ht="15" x14ac:dyDescent="0.2">
      <c r="A28" s="2">
        <v>23</v>
      </c>
      <c r="B28" s="2" t="s">
        <v>40</v>
      </c>
      <c r="C28" s="2" t="s">
        <v>41</v>
      </c>
      <c r="D28" s="2" t="s">
        <v>12</v>
      </c>
      <c r="E28" s="3">
        <v>4</v>
      </c>
      <c r="F28" s="8">
        <v>272</v>
      </c>
      <c r="G28" s="8">
        <f t="shared" si="0"/>
        <v>1088</v>
      </c>
    </row>
    <row r="29" spans="1:7" ht="15" x14ac:dyDescent="0.2">
      <c r="A29" s="5"/>
      <c r="B29" s="5"/>
      <c r="C29" s="5"/>
      <c r="D29" s="5"/>
      <c r="E29" s="21"/>
      <c r="F29" s="8" t="s">
        <v>27</v>
      </c>
      <c r="G29" s="8">
        <f>SUM(G6:G28)</f>
        <v>21568.7</v>
      </c>
    </row>
    <row r="30" spans="1:7" ht="15" x14ac:dyDescent="0.2">
      <c r="A30" s="5"/>
      <c r="B30" s="5"/>
      <c r="C30" s="5"/>
      <c r="D30" s="5"/>
      <c r="E30" s="21"/>
      <c r="F30" s="8" t="s">
        <v>100</v>
      </c>
      <c r="G30" s="8">
        <f>G29*0.18</f>
        <v>3882.366</v>
      </c>
    </row>
    <row r="31" spans="1:7" ht="15" x14ac:dyDescent="0.2">
      <c r="A31" s="5"/>
      <c r="B31" s="5"/>
      <c r="C31" s="5"/>
      <c r="D31" s="5"/>
      <c r="E31" s="21"/>
      <c r="F31" s="47" t="s">
        <v>43</v>
      </c>
      <c r="G31" s="48">
        <f>SUM(G29:G30)</f>
        <v>25451.065999999999</v>
      </c>
    </row>
    <row r="32" spans="1:7" ht="15" x14ac:dyDescent="0.2">
      <c r="A32" s="37"/>
      <c r="B32" s="1" t="s">
        <v>29</v>
      </c>
      <c r="C32" s="1"/>
      <c r="D32" s="1"/>
      <c r="E32" s="20"/>
      <c r="F32" s="1"/>
      <c r="G32" s="1"/>
    </row>
    <row r="33" spans="1:7" ht="15" x14ac:dyDescent="0.2">
      <c r="A33" s="37"/>
      <c r="B33" s="128" t="s">
        <v>616</v>
      </c>
      <c r="C33" s="128"/>
      <c r="D33" s="128"/>
      <c r="E33" s="128"/>
      <c r="F33" s="128"/>
      <c r="G33" s="128"/>
    </row>
    <row r="34" spans="1:7" ht="15" x14ac:dyDescent="0.2">
      <c r="A34" s="37"/>
    </row>
    <row r="35" spans="1:7" ht="15" x14ac:dyDescent="0.2">
      <c r="A35" s="37"/>
    </row>
    <row r="36" spans="1:7" x14ac:dyDescent="0.2">
      <c r="A36" s="26"/>
      <c r="B36" s="26"/>
      <c r="C36" s="26"/>
      <c r="D36" s="26"/>
      <c r="E36" s="25"/>
      <c r="F36" s="26"/>
      <c r="G36" s="26"/>
    </row>
  </sheetData>
  <mergeCells count="5">
    <mergeCell ref="B33:G33"/>
    <mergeCell ref="A1:B1"/>
    <mergeCell ref="C1:G1"/>
    <mergeCell ref="A2:B2"/>
    <mergeCell ref="C2:G2"/>
  </mergeCells>
  <phoneticPr fontId="7" type="noConversion"/>
  <pageMargins left="0.75" right="0.75" top="1" bottom="1" header="0.5" footer="0.5"/>
  <pageSetup paperSize="9" scale="9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BreakPreview" topLeftCell="A4" zoomScale="60" zoomScaleNormal="100" workbookViewId="0">
      <selection activeCell="M16" sqref="M16"/>
    </sheetView>
  </sheetViews>
  <sheetFormatPr defaultRowHeight="12.75" x14ac:dyDescent="0.2"/>
  <cols>
    <col min="1" max="1" width="3.85546875" customWidth="1"/>
    <col min="2" max="2" width="12.28515625" customWidth="1"/>
    <col min="3" max="3" width="32.7109375" customWidth="1"/>
    <col min="4" max="4" width="5.42578125" bestFit="1" customWidth="1"/>
    <col min="5" max="5" width="4.5703125" customWidth="1"/>
    <col min="6" max="6" width="13" customWidth="1"/>
    <col min="7" max="7" width="22.28515625" customWidth="1"/>
  </cols>
  <sheetData>
    <row r="1" spans="1:8" ht="15" x14ac:dyDescent="0.2">
      <c r="A1" s="132" t="s">
        <v>31</v>
      </c>
      <c r="B1" s="132"/>
      <c r="C1" s="133" t="s">
        <v>376</v>
      </c>
      <c r="D1" s="133"/>
      <c r="E1" s="133"/>
      <c r="F1" s="133"/>
      <c r="G1" s="133"/>
      <c r="H1" s="26"/>
    </row>
    <row r="2" spans="1:8" ht="15" x14ac:dyDescent="0.2">
      <c r="A2" s="32"/>
      <c r="B2" s="32"/>
      <c r="C2" s="33" t="s">
        <v>261</v>
      </c>
      <c r="D2" s="34"/>
      <c r="E2" s="34"/>
      <c r="F2" s="33"/>
      <c r="G2" s="33"/>
      <c r="H2" s="26"/>
    </row>
    <row r="3" spans="1:8" ht="15" x14ac:dyDescent="0.2">
      <c r="A3" s="128" t="s">
        <v>262</v>
      </c>
      <c r="B3" s="128"/>
      <c r="C3" s="128" t="s">
        <v>263</v>
      </c>
      <c r="D3" s="128"/>
      <c r="E3" s="128"/>
      <c r="F3" s="128"/>
      <c r="G3" s="128"/>
      <c r="H3" s="26"/>
    </row>
    <row r="4" spans="1:8" ht="15" x14ac:dyDescent="0.2">
      <c r="A4" s="1"/>
      <c r="B4" s="1"/>
      <c r="C4" s="1"/>
      <c r="D4" s="20"/>
      <c r="E4" s="20"/>
      <c r="F4" s="128" t="s">
        <v>617</v>
      </c>
      <c r="G4" s="135"/>
      <c r="H4" s="135"/>
    </row>
    <row r="5" spans="1:8" ht="15" x14ac:dyDescent="0.2">
      <c r="A5" s="1"/>
      <c r="B5" s="1"/>
      <c r="C5" s="1"/>
      <c r="D5" s="20"/>
      <c r="E5" s="20"/>
      <c r="F5" s="137" t="s">
        <v>494</v>
      </c>
      <c r="G5" s="138"/>
      <c r="H5" s="26"/>
    </row>
    <row r="6" spans="1:8" ht="15" x14ac:dyDescent="0.2">
      <c r="A6" s="2" t="s">
        <v>264</v>
      </c>
      <c r="B6" s="2" t="s">
        <v>265</v>
      </c>
      <c r="C6" s="2" t="s">
        <v>7</v>
      </c>
      <c r="D6" s="36" t="s">
        <v>266</v>
      </c>
      <c r="E6" s="36" t="s">
        <v>267</v>
      </c>
      <c r="F6" s="35" t="s">
        <v>561</v>
      </c>
      <c r="G6" s="35" t="s">
        <v>556</v>
      </c>
      <c r="H6" s="26"/>
    </row>
    <row r="7" spans="1:8" ht="15" x14ac:dyDescent="0.2">
      <c r="A7" s="2">
        <v>1</v>
      </c>
      <c r="B7" s="2" t="s">
        <v>268</v>
      </c>
      <c r="C7" s="2" t="s">
        <v>269</v>
      </c>
      <c r="D7" s="3" t="s">
        <v>12</v>
      </c>
      <c r="E7" s="3">
        <v>1</v>
      </c>
      <c r="F7" s="4">
        <v>8.4</v>
      </c>
      <c r="G7" s="4">
        <f>F7*E7</f>
        <v>8.4</v>
      </c>
      <c r="H7" s="26"/>
    </row>
    <row r="8" spans="1:8" ht="15" x14ac:dyDescent="0.2">
      <c r="A8" s="2">
        <v>2</v>
      </c>
      <c r="B8" s="2" t="s">
        <v>270</v>
      </c>
      <c r="C8" s="2" t="s">
        <v>300</v>
      </c>
      <c r="D8" s="3" t="s">
        <v>34</v>
      </c>
      <c r="E8" s="3">
        <v>4</v>
      </c>
      <c r="F8" s="4">
        <v>5.6</v>
      </c>
      <c r="G8" s="4">
        <f t="shared" ref="G8:G16" si="0">F8*E8</f>
        <v>22.4</v>
      </c>
      <c r="H8" s="26"/>
    </row>
    <row r="9" spans="1:8" ht="15" x14ac:dyDescent="0.2">
      <c r="A9" s="2">
        <v>3</v>
      </c>
      <c r="B9" s="2" t="s">
        <v>584</v>
      </c>
      <c r="C9" s="2" t="s">
        <v>585</v>
      </c>
      <c r="D9" s="3" t="s">
        <v>34</v>
      </c>
      <c r="E9" s="3">
        <v>1</v>
      </c>
      <c r="F9" s="4">
        <v>38</v>
      </c>
      <c r="G9" s="4">
        <f t="shared" si="0"/>
        <v>38</v>
      </c>
      <c r="H9" s="26"/>
    </row>
    <row r="10" spans="1:8" ht="15" x14ac:dyDescent="0.2">
      <c r="A10" s="2">
        <v>4</v>
      </c>
      <c r="B10" s="2" t="s">
        <v>195</v>
      </c>
      <c r="C10" s="2" t="s">
        <v>587</v>
      </c>
      <c r="D10" s="3" t="s">
        <v>16</v>
      </c>
      <c r="E10" s="3">
        <v>20</v>
      </c>
      <c r="F10" s="4">
        <v>3.4</v>
      </c>
      <c r="G10" s="4">
        <f t="shared" si="0"/>
        <v>68</v>
      </c>
      <c r="H10" s="26"/>
    </row>
    <row r="11" spans="1:8" ht="15" x14ac:dyDescent="0.2">
      <c r="A11" s="2">
        <v>5</v>
      </c>
      <c r="B11" s="2" t="s">
        <v>201</v>
      </c>
      <c r="C11" s="2" t="s">
        <v>271</v>
      </c>
      <c r="D11" s="3" t="s">
        <v>272</v>
      </c>
      <c r="E11" s="3">
        <v>2</v>
      </c>
      <c r="F11" s="4">
        <v>42</v>
      </c>
      <c r="G11" s="4">
        <f t="shared" si="0"/>
        <v>84</v>
      </c>
      <c r="H11" s="26"/>
    </row>
    <row r="12" spans="1:8" ht="15" x14ac:dyDescent="0.2">
      <c r="A12" s="2">
        <v>6</v>
      </c>
      <c r="B12" s="2" t="s">
        <v>202</v>
      </c>
      <c r="C12" s="2" t="s">
        <v>273</v>
      </c>
      <c r="D12" s="3" t="s">
        <v>34</v>
      </c>
      <c r="E12" s="3">
        <v>5</v>
      </c>
      <c r="F12" s="4">
        <v>55</v>
      </c>
      <c r="G12" s="4">
        <f t="shared" si="0"/>
        <v>275</v>
      </c>
      <c r="H12" s="26"/>
    </row>
    <row r="13" spans="1:8" ht="15" x14ac:dyDescent="0.2">
      <c r="A13" s="2">
        <v>7</v>
      </c>
      <c r="B13" s="2" t="s">
        <v>204</v>
      </c>
      <c r="C13" s="2" t="s">
        <v>274</v>
      </c>
      <c r="D13" s="3" t="s">
        <v>34</v>
      </c>
      <c r="E13" s="3">
        <v>18</v>
      </c>
      <c r="F13" s="4">
        <v>18</v>
      </c>
      <c r="G13" s="4">
        <f t="shared" si="0"/>
        <v>324</v>
      </c>
      <c r="H13" s="26"/>
    </row>
    <row r="14" spans="1:8" ht="15" x14ac:dyDescent="0.2">
      <c r="A14" s="2">
        <v>8</v>
      </c>
      <c r="B14" s="2" t="s">
        <v>208</v>
      </c>
      <c r="C14" s="2" t="s">
        <v>533</v>
      </c>
      <c r="D14" s="3" t="s">
        <v>34</v>
      </c>
      <c r="E14" s="3">
        <v>1</v>
      </c>
      <c r="F14" s="4">
        <v>19.5</v>
      </c>
      <c r="G14" s="4">
        <f t="shared" si="0"/>
        <v>19.5</v>
      </c>
      <c r="H14" s="26"/>
    </row>
    <row r="15" spans="1:8" ht="15" x14ac:dyDescent="0.2">
      <c r="A15" s="2">
        <v>9</v>
      </c>
      <c r="B15" s="2" t="s">
        <v>514</v>
      </c>
      <c r="C15" s="2" t="s">
        <v>534</v>
      </c>
      <c r="D15" s="3" t="s">
        <v>34</v>
      </c>
      <c r="E15" s="3">
        <v>26</v>
      </c>
      <c r="F15" s="4">
        <v>29</v>
      </c>
      <c r="G15" s="4">
        <f t="shared" si="0"/>
        <v>754</v>
      </c>
      <c r="H15" s="26"/>
    </row>
    <row r="16" spans="1:8" ht="15.75" thickBot="1" x14ac:dyDescent="0.25">
      <c r="A16" s="51">
        <v>10</v>
      </c>
      <c r="B16" s="2" t="s">
        <v>40</v>
      </c>
      <c r="C16" s="2" t="s">
        <v>41</v>
      </c>
      <c r="D16" s="3" t="s">
        <v>34</v>
      </c>
      <c r="E16" s="3">
        <v>1</v>
      </c>
      <c r="F16" s="4">
        <v>272</v>
      </c>
      <c r="G16" s="4">
        <f t="shared" si="0"/>
        <v>272</v>
      </c>
      <c r="H16" s="26"/>
    </row>
    <row r="17" spans="1:8" ht="15" x14ac:dyDescent="0.2">
      <c r="A17" s="9"/>
      <c r="B17" s="9"/>
      <c r="C17" s="9"/>
      <c r="D17" s="10"/>
      <c r="E17" s="10"/>
      <c r="F17" s="52" t="s">
        <v>27</v>
      </c>
      <c r="G17" s="8">
        <f>SUM(G7:G16)</f>
        <v>1865.3</v>
      </c>
      <c r="H17" s="26"/>
    </row>
    <row r="18" spans="1:8" ht="15" x14ac:dyDescent="0.2">
      <c r="A18" s="9"/>
      <c r="B18" s="9"/>
      <c r="C18" s="9"/>
      <c r="D18" s="10"/>
      <c r="E18" s="10"/>
      <c r="F18" s="53" t="s">
        <v>28</v>
      </c>
      <c r="G18" s="4">
        <f>G17*0.18</f>
        <v>335.75399999999996</v>
      </c>
      <c r="H18" s="26"/>
    </row>
    <row r="19" spans="1:8" ht="15" x14ac:dyDescent="0.2">
      <c r="A19" s="9"/>
      <c r="B19" s="9"/>
      <c r="C19" s="9"/>
      <c r="D19" s="10"/>
      <c r="E19" s="10"/>
      <c r="F19" s="47" t="s">
        <v>43</v>
      </c>
      <c r="G19" s="48">
        <f>SUM(G17:G18)</f>
        <v>2201.0540000000001</v>
      </c>
      <c r="H19" s="26"/>
    </row>
    <row r="20" spans="1:8" ht="15" x14ac:dyDescent="0.2">
      <c r="A20" s="1" t="s">
        <v>29</v>
      </c>
      <c r="B20" s="1"/>
      <c r="C20" s="1"/>
      <c r="D20" s="20"/>
      <c r="E20" s="20"/>
      <c r="F20" s="1"/>
      <c r="G20" s="26"/>
      <c r="H20" s="26"/>
    </row>
    <row r="21" spans="1:8" ht="15" x14ac:dyDescent="0.2">
      <c r="A21" s="128" t="s">
        <v>616</v>
      </c>
      <c r="B21" s="128"/>
      <c r="C21" s="128"/>
      <c r="D21" s="128"/>
      <c r="E21" s="128"/>
      <c r="F21" s="128"/>
      <c r="G21" s="129"/>
      <c r="H21" s="14"/>
    </row>
  </sheetData>
  <mergeCells count="7">
    <mergeCell ref="A21:G21"/>
    <mergeCell ref="F4:H4"/>
    <mergeCell ref="A1:B1"/>
    <mergeCell ref="C1:G1"/>
    <mergeCell ref="A3:B3"/>
    <mergeCell ref="C3:G3"/>
    <mergeCell ref="F5:G5"/>
  </mergeCells>
  <phoneticPr fontId="7" type="noConversion"/>
  <printOptions horizontalCentered="1"/>
  <pageMargins left="0.94488188976377963" right="0.35433070866141736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="60" zoomScaleNormal="100" workbookViewId="0">
      <selection activeCell="J8" sqref="J8"/>
    </sheetView>
  </sheetViews>
  <sheetFormatPr defaultColWidth="9.140625" defaultRowHeight="12.75" x14ac:dyDescent="0.2"/>
  <cols>
    <col min="1" max="1" width="4" style="26" customWidth="1"/>
    <col min="2" max="2" width="12.5703125" style="26" customWidth="1"/>
    <col min="3" max="3" width="32.28515625" style="26" bestFit="1" customWidth="1"/>
    <col min="4" max="4" width="5.140625" style="26" bestFit="1" customWidth="1"/>
    <col min="5" max="5" width="4.85546875" style="26" bestFit="1" customWidth="1"/>
    <col min="6" max="6" width="14.85546875" style="26" bestFit="1" customWidth="1"/>
    <col min="7" max="7" width="14.42578125" style="26" bestFit="1" customWidth="1"/>
    <col min="8" max="8" width="2" style="26" customWidth="1"/>
    <col min="9" max="16384" width="9.140625" style="26"/>
  </cols>
  <sheetData>
    <row r="1" spans="1:10" ht="15" x14ac:dyDescent="0.2">
      <c r="A1" s="132" t="s">
        <v>275</v>
      </c>
      <c r="B1" s="132"/>
      <c r="C1" s="139" t="s">
        <v>600</v>
      </c>
      <c r="D1" s="129"/>
      <c r="E1" s="129"/>
      <c r="F1" s="129"/>
      <c r="G1" s="129"/>
    </row>
    <row r="2" spans="1:10" ht="15" customHeight="1" x14ac:dyDescent="0.2">
      <c r="A2" s="32"/>
      <c r="B2" s="32"/>
      <c r="C2" s="129"/>
      <c r="D2" s="129"/>
      <c r="E2" s="129"/>
      <c r="F2" s="129"/>
      <c r="G2" s="129"/>
    </row>
    <row r="3" spans="1:10" ht="15" x14ac:dyDescent="0.2">
      <c r="A3" s="128" t="s">
        <v>391</v>
      </c>
      <c r="B3" s="128"/>
      <c r="C3" s="128" t="s">
        <v>278</v>
      </c>
      <c r="D3" s="128"/>
      <c r="E3" s="128"/>
      <c r="F3" s="128"/>
      <c r="G3" s="128"/>
    </row>
    <row r="4" spans="1:10" ht="15" x14ac:dyDescent="0.2">
      <c r="A4" s="1"/>
      <c r="B4" s="1"/>
      <c r="C4" s="1"/>
      <c r="D4" s="1"/>
      <c r="E4" s="1"/>
      <c r="F4" s="1"/>
      <c r="G4" s="20" t="s">
        <v>611</v>
      </c>
    </row>
    <row r="5" spans="1:10" ht="15" x14ac:dyDescent="0.2">
      <c r="A5" s="1"/>
      <c r="B5" s="1"/>
      <c r="C5" s="1"/>
      <c r="D5" s="1"/>
      <c r="E5" s="1"/>
      <c r="F5" s="1"/>
      <c r="G5" s="1" t="s">
        <v>495</v>
      </c>
    </row>
    <row r="6" spans="1:10" ht="14.25" x14ac:dyDescent="0.2">
      <c r="A6" s="35" t="s">
        <v>264</v>
      </c>
      <c r="B6" s="35" t="s">
        <v>265</v>
      </c>
      <c r="C6" s="61" t="s">
        <v>7</v>
      </c>
      <c r="D6" s="35" t="s">
        <v>266</v>
      </c>
      <c r="E6" s="35" t="s">
        <v>267</v>
      </c>
      <c r="F6" s="35" t="s">
        <v>562</v>
      </c>
      <c r="G6" s="35" t="s">
        <v>563</v>
      </c>
    </row>
    <row r="7" spans="1:10" ht="15" x14ac:dyDescent="0.2">
      <c r="A7" s="2">
        <v>1</v>
      </c>
      <c r="B7" s="2" t="s">
        <v>47</v>
      </c>
      <c r="C7" s="2" t="s">
        <v>396</v>
      </c>
      <c r="D7" s="2" t="s">
        <v>12</v>
      </c>
      <c r="E7" s="2">
        <v>1</v>
      </c>
      <c r="F7" s="4">
        <v>104</v>
      </c>
      <c r="G7" s="4">
        <f>F7*E7</f>
        <v>104</v>
      </c>
    </row>
    <row r="8" spans="1:10" s="126" customFormat="1" ht="15" x14ac:dyDescent="0.2">
      <c r="A8" s="2">
        <v>2</v>
      </c>
      <c r="B8" s="2" t="s">
        <v>159</v>
      </c>
      <c r="C8" s="2" t="s">
        <v>601</v>
      </c>
      <c r="D8" s="2" t="s">
        <v>34</v>
      </c>
      <c r="E8" s="2">
        <v>1</v>
      </c>
      <c r="F8" s="4">
        <v>9.1999999999999993</v>
      </c>
      <c r="G8" s="4">
        <f>F8*E8</f>
        <v>9.1999999999999993</v>
      </c>
    </row>
    <row r="9" spans="1:10" ht="15" x14ac:dyDescent="0.2">
      <c r="A9" s="2">
        <v>3</v>
      </c>
      <c r="B9" s="2" t="s">
        <v>603</v>
      </c>
      <c r="C9" s="2" t="s">
        <v>602</v>
      </c>
      <c r="D9" s="2" t="s">
        <v>34</v>
      </c>
      <c r="E9" s="2">
        <v>1</v>
      </c>
      <c r="F9" s="4">
        <v>47</v>
      </c>
      <c r="G9" s="4">
        <f t="shared" ref="G9:G18" si="0">F9*E9</f>
        <v>47</v>
      </c>
    </row>
    <row r="10" spans="1:10" ht="15" x14ac:dyDescent="0.2">
      <c r="A10" s="2">
        <v>4</v>
      </c>
      <c r="B10" s="2" t="s">
        <v>270</v>
      </c>
      <c r="C10" s="2" t="s">
        <v>477</v>
      </c>
      <c r="D10" s="2" t="s">
        <v>34</v>
      </c>
      <c r="E10" s="2">
        <v>6</v>
      </c>
      <c r="F10" s="4">
        <v>5.6</v>
      </c>
      <c r="G10" s="4">
        <f>F10*E10</f>
        <v>33.599999999999994</v>
      </c>
    </row>
    <row r="11" spans="1:10" ht="15" x14ac:dyDescent="0.2">
      <c r="A11" s="2">
        <v>5</v>
      </c>
      <c r="B11" s="2" t="s">
        <v>584</v>
      </c>
      <c r="C11" s="2" t="s">
        <v>597</v>
      </c>
      <c r="D11" s="3" t="s">
        <v>14</v>
      </c>
      <c r="E11" s="2">
        <v>1</v>
      </c>
      <c r="F11" s="4">
        <v>38</v>
      </c>
      <c r="G11" s="4">
        <f>F11*E11</f>
        <v>38</v>
      </c>
    </row>
    <row r="12" spans="1:10" ht="15" x14ac:dyDescent="0.2">
      <c r="A12" s="2">
        <v>6</v>
      </c>
      <c r="B12" s="2" t="s">
        <v>195</v>
      </c>
      <c r="C12" s="2" t="s">
        <v>587</v>
      </c>
      <c r="D12" s="2" t="s">
        <v>392</v>
      </c>
      <c r="E12" s="2">
        <v>20</v>
      </c>
      <c r="F12" s="4">
        <v>3.4</v>
      </c>
      <c r="G12" s="4">
        <f t="shared" si="0"/>
        <v>68</v>
      </c>
    </row>
    <row r="13" spans="1:10" ht="15" x14ac:dyDescent="0.2">
      <c r="A13" s="2">
        <v>7</v>
      </c>
      <c r="B13" s="2" t="s">
        <v>20</v>
      </c>
      <c r="C13" s="2" t="s">
        <v>301</v>
      </c>
      <c r="D13" s="2" t="s">
        <v>12</v>
      </c>
      <c r="E13" s="2">
        <v>12</v>
      </c>
      <c r="F13" s="4">
        <v>59.5</v>
      </c>
      <c r="G13" s="4">
        <f t="shared" si="0"/>
        <v>714</v>
      </c>
      <c r="J13" s="62"/>
    </row>
    <row r="14" spans="1:10" ht="15" x14ac:dyDescent="0.2">
      <c r="A14" s="2">
        <v>8</v>
      </c>
      <c r="B14" s="2" t="s">
        <v>22</v>
      </c>
      <c r="C14" s="2" t="s">
        <v>274</v>
      </c>
      <c r="D14" s="2" t="s">
        <v>34</v>
      </c>
      <c r="E14" s="2">
        <v>5</v>
      </c>
      <c r="F14" s="4">
        <v>23.5</v>
      </c>
      <c r="G14" s="4">
        <f t="shared" si="0"/>
        <v>117.5</v>
      </c>
    </row>
    <row r="15" spans="1:10" ht="15" x14ac:dyDescent="0.2">
      <c r="A15" s="2">
        <v>9</v>
      </c>
      <c r="B15" s="2" t="s">
        <v>24</v>
      </c>
      <c r="C15" s="2" t="s">
        <v>394</v>
      </c>
      <c r="D15" s="2" t="s">
        <v>34</v>
      </c>
      <c r="E15" s="2">
        <v>1</v>
      </c>
      <c r="F15" s="4">
        <v>47.5</v>
      </c>
      <c r="G15" s="4">
        <f t="shared" si="0"/>
        <v>47.5</v>
      </c>
    </row>
    <row r="16" spans="1:10" ht="15" x14ac:dyDescent="0.2">
      <c r="A16" s="2">
        <v>10</v>
      </c>
      <c r="B16" s="2" t="s">
        <v>208</v>
      </c>
      <c r="C16" s="2" t="s">
        <v>533</v>
      </c>
      <c r="D16" s="2" t="s">
        <v>34</v>
      </c>
      <c r="E16" s="2">
        <v>24</v>
      </c>
      <c r="F16" s="4">
        <v>19.5</v>
      </c>
      <c r="G16" s="4">
        <f t="shared" si="0"/>
        <v>468</v>
      </c>
    </row>
    <row r="17" spans="1:8" ht="15" x14ac:dyDescent="0.2">
      <c r="A17" s="2">
        <v>11</v>
      </c>
      <c r="B17" s="2" t="s">
        <v>516</v>
      </c>
      <c r="C17" s="2" t="s">
        <v>532</v>
      </c>
      <c r="D17" s="2" t="s">
        <v>34</v>
      </c>
      <c r="E17" s="2">
        <v>10</v>
      </c>
      <c r="F17" s="4">
        <v>36.5</v>
      </c>
      <c r="G17" s="4">
        <f t="shared" si="0"/>
        <v>365</v>
      </c>
    </row>
    <row r="18" spans="1:8" ht="15" x14ac:dyDescent="0.2">
      <c r="A18" s="2">
        <v>12</v>
      </c>
      <c r="B18" s="2" t="s">
        <v>40</v>
      </c>
      <c r="C18" s="2" t="s">
        <v>41</v>
      </c>
      <c r="D18" s="2" t="s">
        <v>34</v>
      </c>
      <c r="E18" s="2">
        <v>1</v>
      </c>
      <c r="F18" s="4">
        <v>272</v>
      </c>
      <c r="G18" s="4">
        <f t="shared" si="0"/>
        <v>272</v>
      </c>
    </row>
    <row r="19" spans="1:8" ht="15" x14ac:dyDescent="0.2">
      <c r="A19" s="1"/>
      <c r="B19" s="1"/>
      <c r="C19" s="1"/>
      <c r="D19" s="1"/>
      <c r="E19" s="1"/>
      <c r="F19" s="4" t="s">
        <v>27</v>
      </c>
      <c r="G19" s="8">
        <f>SUM(G7:G18)</f>
        <v>2283.8000000000002</v>
      </c>
    </row>
    <row r="20" spans="1:8" ht="15" x14ac:dyDescent="0.2">
      <c r="A20" s="1"/>
      <c r="B20" s="1"/>
      <c r="C20" s="1"/>
      <c r="D20" s="1"/>
      <c r="E20" s="1"/>
      <c r="F20" s="4" t="s">
        <v>395</v>
      </c>
      <c r="G20" s="8">
        <f>0.18*G19</f>
        <v>411.084</v>
      </c>
    </row>
    <row r="21" spans="1:8" ht="15" x14ac:dyDescent="0.2">
      <c r="A21" s="1"/>
      <c r="C21" s="1"/>
      <c r="D21" s="1"/>
      <c r="E21" s="1"/>
      <c r="F21" s="4" t="s">
        <v>43</v>
      </c>
      <c r="G21" s="8">
        <f>SUM(G19:G20)</f>
        <v>2694.884</v>
      </c>
    </row>
    <row r="22" spans="1:8" ht="15" x14ac:dyDescent="0.2">
      <c r="A22" s="1"/>
      <c r="B22" s="128" t="s">
        <v>29</v>
      </c>
      <c r="C22" s="135"/>
      <c r="D22" s="1"/>
      <c r="E22" s="1"/>
      <c r="F22" s="1"/>
      <c r="G22" s="22"/>
      <c r="H22" s="23"/>
    </row>
    <row r="23" spans="1:8" ht="15" x14ac:dyDescent="0.2">
      <c r="A23" s="1"/>
      <c r="B23" s="128" t="s">
        <v>616</v>
      </c>
      <c r="C23" s="128"/>
      <c r="D23" s="128"/>
      <c r="E23" s="128"/>
      <c r="F23" s="128"/>
      <c r="G23" s="128"/>
      <c r="H23" s="129"/>
    </row>
  </sheetData>
  <mergeCells count="6">
    <mergeCell ref="B23:H23"/>
    <mergeCell ref="A1:B1"/>
    <mergeCell ref="B22:C22"/>
    <mergeCell ref="A3:B3"/>
    <mergeCell ref="C3:G3"/>
    <mergeCell ref="C1:G2"/>
  </mergeCells>
  <phoneticPr fontId="7" type="noConversion"/>
  <pageMargins left="0.75" right="0.75" top="1" bottom="1" header="0.5" footer="0.5"/>
  <pageSetup paperSize="9" scale="9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topLeftCell="A10" zoomScale="60" zoomScaleNormal="100" workbookViewId="0">
      <selection activeCell="F35" sqref="F35"/>
    </sheetView>
  </sheetViews>
  <sheetFormatPr defaultRowHeight="12.75" x14ac:dyDescent="0.2"/>
  <cols>
    <col min="1" max="1" width="5.140625" customWidth="1"/>
    <col min="2" max="2" width="14.42578125" bestFit="1" customWidth="1"/>
    <col min="3" max="3" width="42.28515625" bestFit="1" customWidth="1"/>
    <col min="4" max="4" width="6.42578125" bestFit="1" customWidth="1"/>
    <col min="5" max="5" width="5.85546875" bestFit="1" customWidth="1"/>
    <col min="6" max="6" width="13.42578125" bestFit="1" customWidth="1"/>
    <col min="7" max="7" width="13.28515625" bestFit="1" customWidth="1"/>
  </cols>
  <sheetData>
    <row r="1" spans="1:7" ht="15" x14ac:dyDescent="0.2">
      <c r="A1" s="66" t="s">
        <v>433</v>
      </c>
      <c r="B1" s="67"/>
      <c r="C1" s="67"/>
      <c r="D1" s="67"/>
      <c r="E1" s="67"/>
      <c r="F1" s="67"/>
      <c r="G1" s="63"/>
    </row>
    <row r="2" spans="1:7" ht="15" x14ac:dyDescent="0.2">
      <c r="A2" s="67"/>
      <c r="B2" s="67"/>
      <c r="C2" s="68" t="s">
        <v>434</v>
      </c>
      <c r="D2" s="67"/>
      <c r="E2" s="67"/>
      <c r="F2" s="67"/>
      <c r="G2" s="63"/>
    </row>
    <row r="3" spans="1:7" ht="15" x14ac:dyDescent="0.2">
      <c r="A3" s="63"/>
      <c r="B3" s="69" t="s">
        <v>435</v>
      </c>
      <c r="C3" s="70" t="s">
        <v>436</v>
      </c>
      <c r="D3" s="63"/>
      <c r="E3" s="63"/>
      <c r="F3" s="63"/>
      <c r="G3" s="63"/>
    </row>
    <row r="4" spans="1:7" ht="15" x14ac:dyDescent="0.2">
      <c r="A4" s="69"/>
      <c r="B4" s="71"/>
      <c r="D4" s="69"/>
      <c r="E4" s="69"/>
      <c r="F4" s="72"/>
      <c r="G4" s="73" t="s">
        <v>608</v>
      </c>
    </row>
    <row r="5" spans="1:7" ht="15" x14ac:dyDescent="0.2">
      <c r="A5" s="69"/>
      <c r="B5" s="69"/>
      <c r="C5" s="70"/>
      <c r="D5" s="69"/>
      <c r="E5" s="69"/>
      <c r="F5" s="72"/>
      <c r="G5" s="74" t="s">
        <v>496</v>
      </c>
    </row>
    <row r="6" spans="1:7" ht="14.25" x14ac:dyDescent="0.2">
      <c r="A6" s="75"/>
      <c r="B6" s="75"/>
      <c r="C6" s="76"/>
      <c r="D6" s="75"/>
      <c r="E6" s="75"/>
      <c r="F6" s="77"/>
      <c r="G6" s="78"/>
    </row>
    <row r="7" spans="1:7" x14ac:dyDescent="0.2">
      <c r="A7" s="108" t="s">
        <v>437</v>
      </c>
      <c r="B7" s="108" t="s">
        <v>438</v>
      </c>
      <c r="C7" s="108" t="s">
        <v>439</v>
      </c>
      <c r="D7" s="109" t="s">
        <v>8</v>
      </c>
      <c r="E7" s="108" t="s">
        <v>440</v>
      </c>
      <c r="F7" s="110" t="s">
        <v>561</v>
      </c>
      <c r="G7" s="111" t="s">
        <v>556</v>
      </c>
    </row>
    <row r="8" spans="1:7" ht="15" x14ac:dyDescent="0.2">
      <c r="A8" s="79">
        <v>1</v>
      </c>
      <c r="B8" s="80" t="s">
        <v>306</v>
      </c>
      <c r="C8" s="81" t="s">
        <v>307</v>
      </c>
      <c r="D8" s="79" t="s">
        <v>12</v>
      </c>
      <c r="E8" s="79">
        <v>1</v>
      </c>
      <c r="F8" s="82">
        <v>832</v>
      </c>
      <c r="G8" s="83">
        <f t="shared" ref="G8:G42" si="0">F8*E8</f>
        <v>832</v>
      </c>
    </row>
    <row r="9" spans="1:7" ht="15" x14ac:dyDescent="0.2">
      <c r="A9" s="79">
        <v>2</v>
      </c>
      <c r="B9" s="80" t="s">
        <v>45</v>
      </c>
      <c r="C9" s="81" t="s">
        <v>11</v>
      </c>
      <c r="D9" s="79" t="s">
        <v>14</v>
      </c>
      <c r="E9" s="79">
        <v>4</v>
      </c>
      <c r="F9" s="82">
        <v>82</v>
      </c>
      <c r="G9" s="83">
        <f t="shared" si="0"/>
        <v>328</v>
      </c>
    </row>
    <row r="10" spans="1:7" ht="15" x14ac:dyDescent="0.2">
      <c r="A10" s="79">
        <v>3</v>
      </c>
      <c r="B10" s="80" t="s">
        <v>441</v>
      </c>
      <c r="C10" s="81" t="s">
        <v>442</v>
      </c>
      <c r="D10" s="79" t="s">
        <v>14</v>
      </c>
      <c r="E10" s="79">
        <v>1</v>
      </c>
      <c r="F10" s="82">
        <v>76</v>
      </c>
      <c r="G10" s="83">
        <f>F10*E10</f>
        <v>76</v>
      </c>
    </row>
    <row r="11" spans="1:7" ht="15" x14ac:dyDescent="0.2">
      <c r="A11" s="79">
        <v>4</v>
      </c>
      <c r="B11" s="80" t="s">
        <v>512</v>
      </c>
      <c r="C11" s="81" t="s">
        <v>444</v>
      </c>
      <c r="D11" s="79" t="s">
        <v>14</v>
      </c>
      <c r="E11" s="79">
        <v>3</v>
      </c>
      <c r="F11" s="82">
        <v>20</v>
      </c>
      <c r="G11" s="83">
        <f>F11*E11</f>
        <v>60</v>
      </c>
    </row>
    <row r="12" spans="1:7" ht="15" x14ac:dyDescent="0.2">
      <c r="A12" s="79">
        <v>5</v>
      </c>
      <c r="B12" s="80" t="s">
        <v>443</v>
      </c>
      <c r="C12" s="81" t="s">
        <v>499</v>
      </c>
      <c r="D12" s="79" t="s">
        <v>14</v>
      </c>
      <c r="E12" s="79">
        <v>1</v>
      </c>
      <c r="F12" s="82">
        <v>39.5</v>
      </c>
      <c r="G12" s="83">
        <f t="shared" si="0"/>
        <v>39.5</v>
      </c>
    </row>
    <row r="13" spans="1:7" ht="15" x14ac:dyDescent="0.2">
      <c r="A13" s="79">
        <v>6</v>
      </c>
      <c r="B13" s="80" t="s">
        <v>500</v>
      </c>
      <c r="C13" s="81" t="s">
        <v>501</v>
      </c>
      <c r="D13" s="79" t="s">
        <v>14</v>
      </c>
      <c r="E13" s="79">
        <v>2</v>
      </c>
      <c r="F13" s="82">
        <v>67</v>
      </c>
      <c r="G13" s="83">
        <f t="shared" si="0"/>
        <v>134</v>
      </c>
    </row>
    <row r="14" spans="1:7" ht="15" x14ac:dyDescent="0.2">
      <c r="A14" s="79">
        <v>7</v>
      </c>
      <c r="B14" s="80" t="s">
        <v>509</v>
      </c>
      <c r="C14" s="81" t="s">
        <v>510</v>
      </c>
      <c r="D14" s="79" t="s">
        <v>14</v>
      </c>
      <c r="E14" s="79">
        <v>2</v>
      </c>
      <c r="F14" s="82">
        <v>104</v>
      </c>
      <c r="G14" s="83">
        <f t="shared" si="0"/>
        <v>208</v>
      </c>
    </row>
    <row r="15" spans="1:7" ht="15" x14ac:dyDescent="0.2">
      <c r="A15" s="79">
        <v>8</v>
      </c>
      <c r="B15" s="80" t="s">
        <v>397</v>
      </c>
      <c r="C15" s="81" t="s">
        <v>99</v>
      </c>
      <c r="D15" s="79" t="s">
        <v>14</v>
      </c>
      <c r="E15" s="79">
        <v>4</v>
      </c>
      <c r="F15" s="82">
        <v>66</v>
      </c>
      <c r="G15" s="83">
        <f t="shared" si="0"/>
        <v>264</v>
      </c>
    </row>
    <row r="16" spans="1:7" ht="15" x14ac:dyDescent="0.2">
      <c r="A16" s="79">
        <v>9</v>
      </c>
      <c r="B16" s="80" t="s">
        <v>416</v>
      </c>
      <c r="C16" s="81" t="s">
        <v>445</v>
      </c>
      <c r="D16" s="108" t="s">
        <v>446</v>
      </c>
      <c r="E16" s="79">
        <v>30</v>
      </c>
      <c r="F16" s="82">
        <v>77.5</v>
      </c>
      <c r="G16" s="83">
        <f t="shared" si="0"/>
        <v>2325</v>
      </c>
    </row>
    <row r="17" spans="1:7" ht="15" x14ac:dyDescent="0.2">
      <c r="A17" s="79">
        <v>10</v>
      </c>
      <c r="B17" s="80" t="s">
        <v>270</v>
      </c>
      <c r="C17" s="81" t="s">
        <v>447</v>
      </c>
      <c r="D17" s="79" t="s">
        <v>12</v>
      </c>
      <c r="E17" s="79">
        <v>13</v>
      </c>
      <c r="F17" s="82">
        <v>5.6</v>
      </c>
      <c r="G17" s="83">
        <f t="shared" si="0"/>
        <v>72.8</v>
      </c>
    </row>
    <row r="18" spans="1:7" ht="15" x14ac:dyDescent="0.2">
      <c r="A18" s="79">
        <v>11</v>
      </c>
      <c r="B18" s="80" t="s">
        <v>317</v>
      </c>
      <c r="C18" s="81" t="s">
        <v>448</v>
      </c>
      <c r="D18" s="79" t="s">
        <v>14</v>
      </c>
      <c r="E18" s="79">
        <v>7</v>
      </c>
      <c r="F18" s="82">
        <v>20.5</v>
      </c>
      <c r="G18" s="83">
        <f t="shared" si="0"/>
        <v>143.5</v>
      </c>
    </row>
    <row r="19" spans="1:7" ht="15" x14ac:dyDescent="0.2">
      <c r="A19" s="79">
        <v>12</v>
      </c>
      <c r="B19" s="80" t="s">
        <v>359</v>
      </c>
      <c r="C19" s="81" t="s">
        <v>449</v>
      </c>
      <c r="D19" s="79" t="s">
        <v>14</v>
      </c>
      <c r="E19" s="79">
        <v>2</v>
      </c>
      <c r="F19" s="82">
        <v>21.5</v>
      </c>
      <c r="G19" s="83">
        <f t="shared" si="0"/>
        <v>43</v>
      </c>
    </row>
    <row r="20" spans="1:7" ht="15" x14ac:dyDescent="0.2">
      <c r="A20" s="79">
        <v>13</v>
      </c>
      <c r="B20" s="80" t="s">
        <v>62</v>
      </c>
      <c r="C20" s="81" t="s">
        <v>450</v>
      </c>
      <c r="D20" s="79" t="s">
        <v>14</v>
      </c>
      <c r="E20" s="79">
        <v>1</v>
      </c>
      <c r="F20" s="82">
        <v>19.5</v>
      </c>
      <c r="G20" s="83">
        <f t="shared" si="0"/>
        <v>19.5</v>
      </c>
    </row>
    <row r="21" spans="1:7" ht="15" x14ac:dyDescent="0.2">
      <c r="A21" s="79">
        <v>14</v>
      </c>
      <c r="B21" s="80" t="s">
        <v>362</v>
      </c>
      <c r="C21" s="81" t="s">
        <v>363</v>
      </c>
      <c r="D21" s="79" t="s">
        <v>14</v>
      </c>
      <c r="E21" s="79">
        <v>1</v>
      </c>
      <c r="F21" s="82">
        <v>13</v>
      </c>
      <c r="G21" s="83">
        <f t="shared" si="0"/>
        <v>13</v>
      </c>
    </row>
    <row r="22" spans="1:7" ht="15" x14ac:dyDescent="0.2">
      <c r="A22" s="79">
        <v>15</v>
      </c>
      <c r="B22" s="80" t="s">
        <v>129</v>
      </c>
      <c r="C22" s="81" t="s">
        <v>130</v>
      </c>
      <c r="D22" s="79" t="s">
        <v>14</v>
      </c>
      <c r="E22" s="79">
        <v>3</v>
      </c>
      <c r="F22" s="82">
        <v>20</v>
      </c>
      <c r="G22" s="83">
        <f t="shared" si="0"/>
        <v>60</v>
      </c>
    </row>
    <row r="23" spans="1:7" ht="15" x14ac:dyDescent="0.2">
      <c r="A23" s="79">
        <v>16</v>
      </c>
      <c r="B23" s="80" t="s">
        <v>365</v>
      </c>
      <c r="C23" s="81" t="s">
        <v>451</v>
      </c>
      <c r="D23" s="79" t="s">
        <v>14</v>
      </c>
      <c r="E23" s="79">
        <v>1</v>
      </c>
      <c r="F23" s="82">
        <v>416</v>
      </c>
      <c r="G23" s="83">
        <f t="shared" si="0"/>
        <v>416</v>
      </c>
    </row>
    <row r="24" spans="1:7" ht="15" x14ac:dyDescent="0.2">
      <c r="A24" s="79">
        <v>17</v>
      </c>
      <c r="B24" s="80" t="s">
        <v>70</v>
      </c>
      <c r="C24" s="81" t="s">
        <v>71</v>
      </c>
      <c r="D24" s="79" t="s">
        <v>14</v>
      </c>
      <c r="E24" s="79">
        <v>15</v>
      </c>
      <c r="F24" s="82">
        <v>3.6</v>
      </c>
      <c r="G24" s="83">
        <f t="shared" si="0"/>
        <v>54</v>
      </c>
    </row>
    <row r="25" spans="1:7" ht="15" x14ac:dyDescent="0.2">
      <c r="A25" s="79">
        <v>18</v>
      </c>
      <c r="B25" s="80" t="s">
        <v>169</v>
      </c>
      <c r="C25" s="81" t="s">
        <v>452</v>
      </c>
      <c r="D25" s="79" t="s">
        <v>16</v>
      </c>
      <c r="E25" s="79">
        <v>100</v>
      </c>
      <c r="F25" s="82">
        <v>1.7</v>
      </c>
      <c r="G25" s="83">
        <f t="shared" si="0"/>
        <v>170</v>
      </c>
    </row>
    <row r="26" spans="1:7" ht="15" x14ac:dyDescent="0.2">
      <c r="A26" s="79">
        <v>19</v>
      </c>
      <c r="B26" s="79" t="s">
        <v>170</v>
      </c>
      <c r="C26" s="81" t="s">
        <v>502</v>
      </c>
      <c r="D26" s="79" t="s">
        <v>14</v>
      </c>
      <c r="E26" s="79">
        <v>70</v>
      </c>
      <c r="F26" s="82">
        <v>2.0499999999999998</v>
      </c>
      <c r="G26" s="83">
        <f>F26*E26</f>
        <v>143.5</v>
      </c>
    </row>
    <row r="27" spans="1:7" ht="15" x14ac:dyDescent="0.2">
      <c r="A27" s="79">
        <v>20</v>
      </c>
      <c r="B27" s="79" t="s">
        <v>453</v>
      </c>
      <c r="C27" s="81" t="s">
        <v>454</v>
      </c>
      <c r="D27" s="79" t="s">
        <v>14</v>
      </c>
      <c r="E27" s="79">
        <v>50</v>
      </c>
      <c r="F27" s="82">
        <v>2.7</v>
      </c>
      <c r="G27" s="83">
        <f t="shared" si="0"/>
        <v>135</v>
      </c>
    </row>
    <row r="28" spans="1:7" ht="15" x14ac:dyDescent="0.2">
      <c r="A28" s="79">
        <v>21</v>
      </c>
      <c r="B28" s="79" t="s">
        <v>455</v>
      </c>
      <c r="C28" s="81" t="s">
        <v>503</v>
      </c>
      <c r="D28" s="79" t="s">
        <v>14</v>
      </c>
      <c r="E28" s="79">
        <v>300</v>
      </c>
      <c r="F28" s="82">
        <v>3.85</v>
      </c>
      <c r="G28" s="83">
        <f>F28*E28</f>
        <v>1155</v>
      </c>
    </row>
    <row r="29" spans="1:7" ht="15" x14ac:dyDescent="0.2">
      <c r="A29" s="79">
        <v>22</v>
      </c>
      <c r="B29" s="79" t="s">
        <v>320</v>
      </c>
      <c r="C29" s="81" t="s">
        <v>504</v>
      </c>
      <c r="D29" s="79" t="s">
        <v>14</v>
      </c>
      <c r="E29" s="79">
        <v>50</v>
      </c>
      <c r="F29" s="82">
        <v>25</v>
      </c>
      <c r="G29" s="83">
        <f t="shared" si="0"/>
        <v>1250</v>
      </c>
    </row>
    <row r="30" spans="1:7" ht="15" x14ac:dyDescent="0.2">
      <c r="A30" s="79">
        <v>23</v>
      </c>
      <c r="B30" s="79" t="s">
        <v>77</v>
      </c>
      <c r="C30" s="81" t="s">
        <v>505</v>
      </c>
      <c r="D30" s="79" t="s">
        <v>14</v>
      </c>
      <c r="E30" s="79">
        <v>25</v>
      </c>
      <c r="F30" s="82">
        <v>15.5</v>
      </c>
      <c r="G30" s="83">
        <f t="shared" si="0"/>
        <v>387.5</v>
      </c>
    </row>
    <row r="31" spans="1:7" ht="15" x14ac:dyDescent="0.2">
      <c r="A31" s="79">
        <v>24</v>
      </c>
      <c r="B31" s="79" t="s">
        <v>82</v>
      </c>
      <c r="C31" s="81" t="s">
        <v>506</v>
      </c>
      <c r="D31" s="79" t="s">
        <v>14</v>
      </c>
      <c r="E31" s="79">
        <v>60</v>
      </c>
      <c r="F31" s="82">
        <v>7.1</v>
      </c>
      <c r="G31" s="83">
        <f t="shared" si="0"/>
        <v>426</v>
      </c>
    </row>
    <row r="32" spans="1:7" ht="15" x14ac:dyDescent="0.2">
      <c r="A32" s="79">
        <v>25</v>
      </c>
      <c r="B32" s="79" t="s">
        <v>86</v>
      </c>
      <c r="C32" s="81" t="s">
        <v>456</v>
      </c>
      <c r="D32" s="79" t="s">
        <v>12</v>
      </c>
      <c r="E32" s="79">
        <v>9</v>
      </c>
      <c r="F32" s="82">
        <v>35.5</v>
      </c>
      <c r="G32" s="83">
        <f>F32*E32</f>
        <v>319.5</v>
      </c>
    </row>
    <row r="33" spans="1:7" ht="15" x14ac:dyDescent="0.2">
      <c r="A33" s="79">
        <v>26</v>
      </c>
      <c r="B33" s="79" t="s">
        <v>88</v>
      </c>
      <c r="C33" s="81" t="s">
        <v>457</v>
      </c>
      <c r="D33" s="79" t="s">
        <v>14</v>
      </c>
      <c r="E33" s="79">
        <v>10</v>
      </c>
      <c r="F33" s="82">
        <v>45.5</v>
      </c>
      <c r="G33" s="83">
        <f>F33*E33</f>
        <v>455</v>
      </c>
    </row>
    <row r="34" spans="1:7" ht="15" x14ac:dyDescent="0.2">
      <c r="A34" s="79">
        <v>27</v>
      </c>
      <c r="B34" s="79" t="s">
        <v>90</v>
      </c>
      <c r="C34" s="81" t="s">
        <v>458</v>
      </c>
      <c r="D34" s="79" t="s">
        <v>14</v>
      </c>
      <c r="E34" s="79">
        <v>25</v>
      </c>
      <c r="F34" s="82">
        <v>18</v>
      </c>
      <c r="G34" s="83">
        <f t="shared" si="0"/>
        <v>450</v>
      </c>
    </row>
    <row r="35" spans="1:7" ht="15" x14ac:dyDescent="0.2">
      <c r="A35" s="79">
        <v>28</v>
      </c>
      <c r="B35" s="79" t="s">
        <v>94</v>
      </c>
      <c r="C35" s="81" t="s">
        <v>459</v>
      </c>
      <c r="D35" s="79" t="s">
        <v>14</v>
      </c>
      <c r="E35" s="84">
        <v>13</v>
      </c>
      <c r="F35" s="82">
        <v>45.5</v>
      </c>
      <c r="G35" s="83">
        <f t="shared" si="0"/>
        <v>591.5</v>
      </c>
    </row>
    <row r="36" spans="1:7" ht="15" x14ac:dyDescent="0.2">
      <c r="A36" s="79">
        <v>29</v>
      </c>
      <c r="B36" s="79" t="s">
        <v>208</v>
      </c>
      <c r="C36" s="81" t="s">
        <v>536</v>
      </c>
      <c r="D36" s="79" t="s">
        <v>14</v>
      </c>
      <c r="E36" s="79">
        <v>46</v>
      </c>
      <c r="F36" s="82">
        <v>19.5</v>
      </c>
      <c r="G36" s="83">
        <f t="shared" si="0"/>
        <v>897</v>
      </c>
    </row>
    <row r="37" spans="1:7" ht="15" x14ac:dyDescent="0.2">
      <c r="A37" s="79">
        <v>30</v>
      </c>
      <c r="B37" s="79" t="s">
        <v>514</v>
      </c>
      <c r="C37" s="81" t="s">
        <v>537</v>
      </c>
      <c r="D37" s="79" t="s">
        <v>14</v>
      </c>
      <c r="E37" s="79">
        <v>12</v>
      </c>
      <c r="F37" s="83">
        <v>29</v>
      </c>
      <c r="G37" s="83">
        <f t="shared" si="0"/>
        <v>348</v>
      </c>
    </row>
    <row r="38" spans="1:7" ht="15" x14ac:dyDescent="0.2">
      <c r="A38" s="79">
        <v>31</v>
      </c>
      <c r="B38" s="79" t="s">
        <v>516</v>
      </c>
      <c r="C38" s="81" t="s">
        <v>538</v>
      </c>
      <c r="D38" s="79" t="s">
        <v>14</v>
      </c>
      <c r="E38" s="79">
        <v>5</v>
      </c>
      <c r="F38" s="105">
        <v>40.5</v>
      </c>
      <c r="G38" s="83">
        <f t="shared" si="0"/>
        <v>202.5</v>
      </c>
    </row>
    <row r="39" spans="1:7" ht="15" x14ac:dyDescent="0.2">
      <c r="A39" s="79">
        <v>32</v>
      </c>
      <c r="B39" s="79" t="s">
        <v>39</v>
      </c>
      <c r="C39" s="81" t="s">
        <v>460</v>
      </c>
      <c r="D39" s="79" t="s">
        <v>14</v>
      </c>
      <c r="E39" s="79">
        <v>10</v>
      </c>
      <c r="F39" s="105">
        <v>48</v>
      </c>
      <c r="G39" s="83">
        <f t="shared" si="0"/>
        <v>480</v>
      </c>
    </row>
    <row r="40" spans="1:7" ht="15" x14ac:dyDescent="0.2">
      <c r="A40" s="79">
        <v>33</v>
      </c>
      <c r="B40" s="79" t="s">
        <v>333</v>
      </c>
      <c r="C40" s="81" t="s">
        <v>461</v>
      </c>
      <c r="D40" s="79" t="s">
        <v>14</v>
      </c>
      <c r="E40" s="79">
        <v>3</v>
      </c>
      <c r="F40" s="85">
        <v>20.5</v>
      </c>
      <c r="G40" s="83">
        <f t="shared" si="0"/>
        <v>61.5</v>
      </c>
    </row>
    <row r="41" spans="1:7" ht="15" x14ac:dyDescent="0.2">
      <c r="A41" s="79">
        <v>34</v>
      </c>
      <c r="B41" s="79" t="s">
        <v>507</v>
      </c>
      <c r="C41" s="81" t="s">
        <v>508</v>
      </c>
      <c r="D41" s="79" t="s">
        <v>16</v>
      </c>
      <c r="E41" s="79">
        <v>100</v>
      </c>
      <c r="F41" s="85">
        <v>11.3</v>
      </c>
      <c r="G41" s="83">
        <f t="shared" si="0"/>
        <v>1130</v>
      </c>
    </row>
    <row r="42" spans="1:7" ht="15" x14ac:dyDescent="0.2">
      <c r="A42" s="79">
        <v>35</v>
      </c>
      <c r="B42" s="79" t="s">
        <v>40</v>
      </c>
      <c r="C42" s="81" t="s">
        <v>462</v>
      </c>
      <c r="D42" s="79" t="s">
        <v>12</v>
      </c>
      <c r="E42" s="79">
        <v>4</v>
      </c>
      <c r="F42" s="82">
        <v>272</v>
      </c>
      <c r="G42" s="83">
        <f t="shared" si="0"/>
        <v>1088</v>
      </c>
    </row>
    <row r="43" spans="1:7" ht="15" x14ac:dyDescent="0.2">
      <c r="A43" s="86"/>
      <c r="B43" s="86"/>
      <c r="C43" s="87"/>
      <c r="D43" s="86"/>
      <c r="E43" s="86"/>
      <c r="F43" s="115" t="s">
        <v>27</v>
      </c>
      <c r="G43" s="83">
        <f>SUM(G8:G42)</f>
        <v>14778.3</v>
      </c>
    </row>
    <row r="44" spans="1:7" ht="15" x14ac:dyDescent="0.2">
      <c r="A44" s="88"/>
      <c r="B44" s="88"/>
      <c r="C44" s="89"/>
      <c r="D44" s="106"/>
      <c r="E44" s="106"/>
      <c r="F44" s="116" t="s">
        <v>100</v>
      </c>
      <c r="G44" s="82">
        <f>G43*0.18</f>
        <v>2660.0939999999996</v>
      </c>
    </row>
    <row r="45" spans="1:7" ht="15" x14ac:dyDescent="0.2">
      <c r="A45" s="88"/>
      <c r="B45" s="88"/>
      <c r="C45" s="89"/>
      <c r="D45" s="106"/>
      <c r="E45" s="106"/>
      <c r="F45" s="116" t="s">
        <v>145</v>
      </c>
      <c r="G45" s="82">
        <f>SUM(G43:G44)</f>
        <v>17438.394</v>
      </c>
    </row>
    <row r="46" spans="1:7" ht="12.75" customHeight="1" x14ac:dyDescent="0.2">
      <c r="A46" s="88"/>
      <c r="B46" s="88"/>
      <c r="C46" s="89"/>
      <c r="D46" s="106"/>
      <c r="E46" s="106"/>
      <c r="F46" s="107"/>
      <c r="G46" s="91"/>
    </row>
    <row r="47" spans="1:7" ht="15" x14ac:dyDescent="0.2">
      <c r="A47" s="128" t="s">
        <v>609</v>
      </c>
      <c r="B47" s="128"/>
      <c r="C47" s="128"/>
      <c r="D47" s="128"/>
      <c r="E47" s="128"/>
      <c r="F47" s="128"/>
      <c r="G47" s="129"/>
    </row>
    <row r="48" spans="1:7" ht="15" x14ac:dyDescent="0.2">
      <c r="A48" s="88"/>
      <c r="B48" s="88"/>
      <c r="C48" s="89"/>
      <c r="D48" s="88"/>
      <c r="E48" s="88"/>
      <c r="F48" s="90"/>
      <c r="G48" s="91"/>
    </row>
    <row r="49" spans="1:7" ht="15" x14ac:dyDescent="0.2">
      <c r="A49" s="88"/>
      <c r="B49" s="88"/>
      <c r="C49" s="89"/>
      <c r="D49" s="88"/>
      <c r="E49" s="88"/>
      <c r="F49" s="90"/>
      <c r="G49" s="91"/>
    </row>
    <row r="51" spans="1:7" x14ac:dyDescent="0.2">
      <c r="A51" s="92"/>
      <c r="B51" s="92"/>
      <c r="C51" s="92"/>
      <c r="D51" s="92"/>
      <c r="E51" s="92"/>
      <c r="F51" s="92"/>
      <c r="G51" s="92"/>
    </row>
    <row r="52" spans="1:7" ht="15" x14ac:dyDescent="0.2">
      <c r="A52" s="140"/>
      <c r="B52" s="141"/>
      <c r="C52" s="141"/>
      <c r="D52" s="141"/>
      <c r="E52" s="141"/>
      <c r="F52" s="141"/>
      <c r="G52" s="141"/>
    </row>
  </sheetData>
  <mergeCells count="2">
    <mergeCell ref="A52:G52"/>
    <mergeCell ref="A47:G47"/>
  </mergeCells>
  <phoneticPr fontId="7" type="noConversion"/>
  <pageMargins left="0.94488188976377963" right="0.15748031496062992" top="0.19685039370078741" bottom="0.19685039370078741" header="0.51181102362204722" footer="0.51181102362204722"/>
  <pageSetup paperSize="9" scale="9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view="pageBreakPreview" zoomScale="60" zoomScaleNormal="100" workbookViewId="0">
      <selection activeCell="G37" sqref="G37"/>
    </sheetView>
  </sheetViews>
  <sheetFormatPr defaultRowHeight="12.75" x14ac:dyDescent="0.2"/>
  <cols>
    <col min="1" max="1" width="5.140625" customWidth="1"/>
    <col min="2" max="2" width="10.85546875" bestFit="1" customWidth="1"/>
    <col min="3" max="3" width="35.42578125" bestFit="1" customWidth="1"/>
    <col min="4" max="4" width="5.140625" bestFit="1" customWidth="1"/>
    <col min="5" max="5" width="6.140625" bestFit="1" customWidth="1"/>
    <col min="6" max="6" width="15.5703125" customWidth="1"/>
    <col min="7" max="7" width="18.42578125" customWidth="1"/>
  </cols>
  <sheetData>
    <row r="1" spans="1:7" ht="15" x14ac:dyDescent="0.2">
      <c r="A1" s="70"/>
      <c r="B1" s="142" t="s">
        <v>463</v>
      </c>
      <c r="C1" s="143"/>
      <c r="D1" s="143"/>
      <c r="E1" s="143"/>
      <c r="F1" s="143"/>
      <c r="G1" s="93"/>
    </row>
    <row r="2" spans="1:7" ht="15" x14ac:dyDescent="0.2">
      <c r="A2" s="70"/>
      <c r="B2" s="87"/>
      <c r="C2" s="87" t="s">
        <v>473</v>
      </c>
      <c r="D2" s="70"/>
      <c r="E2" s="70"/>
      <c r="F2" s="93"/>
      <c r="G2" s="93"/>
    </row>
    <row r="3" spans="1:7" ht="15" x14ac:dyDescent="0.2">
      <c r="A3" s="70"/>
      <c r="B3" s="144" t="s">
        <v>474</v>
      </c>
      <c r="C3" s="143"/>
      <c r="D3" s="70"/>
      <c r="E3" s="70"/>
      <c r="F3" s="93"/>
      <c r="G3" s="93" t="s">
        <v>614</v>
      </c>
    </row>
    <row r="4" spans="1:7" ht="15" x14ac:dyDescent="0.2">
      <c r="A4" s="70"/>
      <c r="B4" s="70"/>
      <c r="C4" s="70"/>
      <c r="D4" s="70"/>
      <c r="E4" s="70"/>
      <c r="F4" s="93"/>
      <c r="G4" s="93" t="s">
        <v>490</v>
      </c>
    </row>
    <row r="5" spans="1:7" ht="14.25" x14ac:dyDescent="0.2">
      <c r="A5" s="118" t="s">
        <v>437</v>
      </c>
      <c r="B5" s="118" t="s">
        <v>438</v>
      </c>
      <c r="C5" s="118" t="s">
        <v>439</v>
      </c>
      <c r="D5" s="118" t="s">
        <v>464</v>
      </c>
      <c r="E5" s="118" t="s">
        <v>440</v>
      </c>
      <c r="F5" s="119" t="s">
        <v>562</v>
      </c>
      <c r="G5" s="119" t="s">
        <v>556</v>
      </c>
    </row>
    <row r="6" spans="1:7" ht="15" x14ac:dyDescent="0.2">
      <c r="A6" s="81">
        <v>1</v>
      </c>
      <c r="B6" s="94" t="s">
        <v>45</v>
      </c>
      <c r="C6" s="81" t="s">
        <v>465</v>
      </c>
      <c r="D6" s="81" t="s">
        <v>12</v>
      </c>
      <c r="E6" s="81">
        <v>1</v>
      </c>
      <c r="F6" s="95">
        <v>82</v>
      </c>
      <c r="G6" s="96">
        <f>F6*E6</f>
        <v>82</v>
      </c>
    </row>
    <row r="7" spans="1:7" ht="15" x14ac:dyDescent="0.2">
      <c r="A7" s="81">
        <v>2</v>
      </c>
      <c r="B7" s="94" t="s">
        <v>354</v>
      </c>
      <c r="C7" s="81" t="s">
        <v>466</v>
      </c>
      <c r="D7" s="81" t="s">
        <v>34</v>
      </c>
      <c r="E7" s="81">
        <v>1</v>
      </c>
      <c r="F7" s="95">
        <v>14</v>
      </c>
      <c r="G7" s="96">
        <f t="shared" ref="G7:G20" si="0">F7*E7</f>
        <v>14</v>
      </c>
    </row>
    <row r="8" spans="1:7" ht="15" x14ac:dyDescent="0.2">
      <c r="A8" s="81">
        <v>3</v>
      </c>
      <c r="B8" s="94" t="s">
        <v>592</v>
      </c>
      <c r="C8" s="81" t="s">
        <v>593</v>
      </c>
      <c r="D8" s="81" t="s">
        <v>34</v>
      </c>
      <c r="E8" s="81">
        <v>1</v>
      </c>
      <c r="F8" s="95">
        <v>47</v>
      </c>
      <c r="G8" s="96">
        <f t="shared" si="0"/>
        <v>47</v>
      </c>
    </row>
    <row r="9" spans="1:7" ht="15" x14ac:dyDescent="0.2">
      <c r="A9" s="81">
        <v>4</v>
      </c>
      <c r="B9" s="94" t="s">
        <v>270</v>
      </c>
      <c r="C9" s="81" t="s">
        <v>467</v>
      </c>
      <c r="D9" s="81" t="s">
        <v>34</v>
      </c>
      <c r="E9" s="81">
        <v>5</v>
      </c>
      <c r="F9" s="95">
        <v>5.6</v>
      </c>
      <c r="G9" s="96">
        <f t="shared" si="0"/>
        <v>28</v>
      </c>
    </row>
    <row r="10" spans="1:7" ht="15" x14ac:dyDescent="0.2">
      <c r="A10" s="81">
        <v>5</v>
      </c>
      <c r="B10" s="94" t="s">
        <v>584</v>
      </c>
      <c r="C10" s="81" t="s">
        <v>594</v>
      </c>
      <c r="D10" s="81" t="s">
        <v>34</v>
      </c>
      <c r="E10" s="81">
        <v>1</v>
      </c>
      <c r="F10" s="95">
        <v>38</v>
      </c>
      <c r="G10" s="96">
        <f t="shared" si="0"/>
        <v>38</v>
      </c>
    </row>
    <row r="11" spans="1:7" ht="15" x14ac:dyDescent="0.2">
      <c r="A11" s="81">
        <v>6</v>
      </c>
      <c r="B11" s="94" t="s">
        <v>70</v>
      </c>
      <c r="C11" s="81" t="s">
        <v>71</v>
      </c>
      <c r="D11" s="81" t="s">
        <v>34</v>
      </c>
      <c r="E11" s="81">
        <v>3</v>
      </c>
      <c r="F11" s="95">
        <v>3.6</v>
      </c>
      <c r="G11" s="96">
        <f t="shared" si="0"/>
        <v>10.8</v>
      </c>
    </row>
    <row r="12" spans="1:7" ht="15" x14ac:dyDescent="0.2">
      <c r="A12" s="81">
        <v>7</v>
      </c>
      <c r="B12" s="94" t="s">
        <v>169</v>
      </c>
      <c r="C12" s="81" t="s">
        <v>452</v>
      </c>
      <c r="D12" s="81" t="s">
        <v>392</v>
      </c>
      <c r="E12" s="81">
        <v>50</v>
      </c>
      <c r="F12" s="95">
        <v>1.7</v>
      </c>
      <c r="G12" s="96">
        <f t="shared" si="0"/>
        <v>85</v>
      </c>
    </row>
    <row r="13" spans="1:7" ht="15" x14ac:dyDescent="0.2">
      <c r="A13" s="81">
        <v>8</v>
      </c>
      <c r="B13" s="94" t="s">
        <v>195</v>
      </c>
      <c r="C13" s="81" t="s">
        <v>595</v>
      </c>
      <c r="D13" s="81" t="s">
        <v>34</v>
      </c>
      <c r="E13" s="81">
        <v>30</v>
      </c>
      <c r="F13" s="95">
        <v>3.4</v>
      </c>
      <c r="G13" s="96">
        <f t="shared" si="0"/>
        <v>102</v>
      </c>
    </row>
    <row r="14" spans="1:7" ht="15" x14ac:dyDescent="0.2">
      <c r="A14" s="81">
        <v>9</v>
      </c>
      <c r="B14" s="94" t="s">
        <v>94</v>
      </c>
      <c r="C14" s="81" t="s">
        <v>468</v>
      </c>
      <c r="D14" s="81" t="s">
        <v>12</v>
      </c>
      <c r="E14" s="81">
        <v>3</v>
      </c>
      <c r="F14" s="95">
        <v>45.5</v>
      </c>
      <c r="G14" s="96">
        <f t="shared" si="0"/>
        <v>136.5</v>
      </c>
    </row>
    <row r="15" spans="1:7" ht="15" x14ac:dyDescent="0.2">
      <c r="A15" s="81">
        <v>10</v>
      </c>
      <c r="B15" s="94" t="s">
        <v>201</v>
      </c>
      <c r="C15" s="81" t="s">
        <v>469</v>
      </c>
      <c r="D15" s="81" t="s">
        <v>34</v>
      </c>
      <c r="E15" s="81">
        <v>4</v>
      </c>
      <c r="F15" s="95">
        <v>42</v>
      </c>
      <c r="G15" s="96">
        <f t="shared" si="0"/>
        <v>168</v>
      </c>
    </row>
    <row r="16" spans="1:7" ht="15" x14ac:dyDescent="0.2">
      <c r="A16" s="81">
        <v>11</v>
      </c>
      <c r="B16" s="80" t="s">
        <v>202</v>
      </c>
      <c r="C16" s="81" t="s">
        <v>470</v>
      </c>
      <c r="D16" s="81" t="s">
        <v>34</v>
      </c>
      <c r="E16" s="81">
        <v>2</v>
      </c>
      <c r="F16" s="95">
        <v>55</v>
      </c>
      <c r="G16" s="96">
        <f t="shared" si="0"/>
        <v>110</v>
      </c>
    </row>
    <row r="17" spans="1:8" ht="15" x14ac:dyDescent="0.2">
      <c r="A17" s="81">
        <v>12</v>
      </c>
      <c r="B17" s="94" t="s">
        <v>471</v>
      </c>
      <c r="C17" s="81" t="s">
        <v>472</v>
      </c>
      <c r="D17" s="81" t="s">
        <v>34</v>
      </c>
      <c r="E17" s="81">
        <v>1</v>
      </c>
      <c r="F17" s="95">
        <v>65</v>
      </c>
      <c r="G17" s="96">
        <f t="shared" si="0"/>
        <v>65</v>
      </c>
    </row>
    <row r="18" spans="1:8" ht="15" x14ac:dyDescent="0.2">
      <c r="A18" s="81">
        <v>13</v>
      </c>
      <c r="B18" s="94" t="s">
        <v>208</v>
      </c>
      <c r="C18" s="81" t="s">
        <v>533</v>
      </c>
      <c r="D18" s="81" t="s">
        <v>34</v>
      </c>
      <c r="E18" s="81">
        <v>9</v>
      </c>
      <c r="F18" s="95">
        <v>19.5</v>
      </c>
      <c r="G18" s="96">
        <f t="shared" si="0"/>
        <v>175.5</v>
      </c>
    </row>
    <row r="19" spans="1:8" ht="15" x14ac:dyDescent="0.2">
      <c r="A19" s="81">
        <v>15</v>
      </c>
      <c r="B19" s="94" t="s">
        <v>514</v>
      </c>
      <c r="C19" s="81" t="s">
        <v>539</v>
      </c>
      <c r="D19" s="81" t="s">
        <v>34</v>
      </c>
      <c r="E19" s="81">
        <v>3</v>
      </c>
      <c r="F19" s="95">
        <v>29</v>
      </c>
      <c r="G19" s="96">
        <f t="shared" si="0"/>
        <v>87</v>
      </c>
    </row>
    <row r="20" spans="1:8" ht="15" x14ac:dyDescent="0.2">
      <c r="A20" s="81">
        <v>16</v>
      </c>
      <c r="B20" s="94" t="s">
        <v>516</v>
      </c>
      <c r="C20" s="81" t="s">
        <v>540</v>
      </c>
      <c r="D20" s="81" t="s">
        <v>34</v>
      </c>
      <c r="E20" s="81">
        <v>17</v>
      </c>
      <c r="F20" s="95">
        <v>40.5</v>
      </c>
      <c r="G20" s="96">
        <f t="shared" si="0"/>
        <v>688.5</v>
      </c>
    </row>
    <row r="21" spans="1:8" ht="15" x14ac:dyDescent="0.2">
      <c r="A21" s="81">
        <v>17</v>
      </c>
      <c r="B21" s="94" t="s">
        <v>40</v>
      </c>
      <c r="C21" s="81" t="s">
        <v>547</v>
      </c>
      <c r="D21" s="81" t="s">
        <v>34</v>
      </c>
      <c r="E21" s="81">
        <v>1</v>
      </c>
      <c r="F21" s="95">
        <v>272</v>
      </c>
      <c r="G21" s="96">
        <f>E21*F21</f>
        <v>272</v>
      </c>
    </row>
    <row r="22" spans="1:8" ht="15" x14ac:dyDescent="0.2">
      <c r="A22" s="87"/>
      <c r="B22" s="87"/>
      <c r="C22" s="87"/>
      <c r="D22" s="87"/>
      <c r="E22" s="87"/>
      <c r="F22" s="95" t="s">
        <v>27</v>
      </c>
      <c r="G22" s="95">
        <f>SUM(G6:G21)</f>
        <v>2109.3000000000002</v>
      </c>
    </row>
    <row r="23" spans="1:8" ht="15" x14ac:dyDescent="0.2">
      <c r="A23" s="97"/>
      <c r="F23" s="98" t="s">
        <v>100</v>
      </c>
      <c r="G23" s="99">
        <f>G22*0.18</f>
        <v>379.67400000000004</v>
      </c>
    </row>
    <row r="24" spans="1:8" ht="15" x14ac:dyDescent="0.2">
      <c r="A24" s="97"/>
      <c r="B24" s="97"/>
      <c r="C24" s="97"/>
      <c r="D24" s="97"/>
      <c r="E24" s="97"/>
      <c r="F24" s="100" t="s">
        <v>43</v>
      </c>
      <c r="G24" s="101">
        <f>SUM(G22:G23)</f>
        <v>2488.9740000000002</v>
      </c>
    </row>
    <row r="25" spans="1:8" x14ac:dyDescent="0.2">
      <c r="A25" s="142" t="s">
        <v>615</v>
      </c>
      <c r="B25" s="129"/>
      <c r="C25" s="129"/>
      <c r="D25" s="129"/>
      <c r="E25" s="129"/>
      <c r="F25" s="129"/>
      <c r="G25" s="129"/>
      <c r="H25" s="129"/>
    </row>
    <row r="26" spans="1:8" x14ac:dyDescent="0.2">
      <c r="A26" s="129"/>
      <c r="B26" s="129"/>
      <c r="C26" s="129"/>
      <c r="D26" s="129"/>
      <c r="E26" s="129"/>
      <c r="F26" s="129"/>
      <c r="G26" s="129"/>
      <c r="H26" s="129"/>
    </row>
    <row r="27" spans="1:8" x14ac:dyDescent="0.2">
      <c r="A27" s="129"/>
      <c r="B27" s="129"/>
      <c r="C27" s="129"/>
      <c r="D27" s="129"/>
      <c r="E27" s="129"/>
      <c r="F27" s="129"/>
      <c r="G27" s="129"/>
      <c r="H27" s="129"/>
    </row>
    <row r="28" spans="1:8" x14ac:dyDescent="0.2">
      <c r="A28" s="129"/>
      <c r="B28" s="129"/>
      <c r="C28" s="129"/>
      <c r="D28" s="129"/>
      <c r="E28" s="129"/>
      <c r="F28" s="129"/>
      <c r="G28" s="129"/>
      <c r="H28" s="129"/>
    </row>
  </sheetData>
  <mergeCells count="3">
    <mergeCell ref="A25:H28"/>
    <mergeCell ref="B1:F1"/>
    <mergeCell ref="B3:C3"/>
  </mergeCells>
  <phoneticPr fontId="7" type="noConversion"/>
  <pageMargins left="0.75" right="0.75" top="1" bottom="1" header="0.5" footer="0.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view="pageBreakPreview" zoomScale="60" zoomScaleNormal="100" workbookViewId="0">
      <selection activeCell="F19" sqref="F19"/>
    </sheetView>
  </sheetViews>
  <sheetFormatPr defaultRowHeight="12.75" x14ac:dyDescent="0.2"/>
  <cols>
    <col min="1" max="1" width="4.42578125" customWidth="1"/>
    <col min="2" max="2" width="13.140625" customWidth="1"/>
    <col min="3" max="3" width="32.42578125" customWidth="1"/>
    <col min="4" max="4" width="5" customWidth="1"/>
    <col min="5" max="5" width="6.140625" customWidth="1"/>
    <col min="6" max="6" width="14.42578125" customWidth="1"/>
    <col min="7" max="7" width="17.7109375" customWidth="1"/>
  </cols>
  <sheetData>
    <row r="3" spans="1:8" ht="15" x14ac:dyDescent="0.2">
      <c r="A3" s="1"/>
      <c r="B3" s="1"/>
      <c r="C3" s="1"/>
      <c r="D3" s="1"/>
      <c r="E3" s="1"/>
      <c r="F3" s="1"/>
      <c r="G3" s="1"/>
    </row>
    <row r="4" spans="1:8" ht="15" x14ac:dyDescent="0.2">
      <c r="A4" s="128" t="s">
        <v>31</v>
      </c>
      <c r="B4" s="128"/>
      <c r="C4" s="128" t="s">
        <v>32</v>
      </c>
      <c r="D4" s="128"/>
      <c r="E4" s="128"/>
      <c r="F4" s="128"/>
      <c r="G4" s="128"/>
    </row>
    <row r="5" spans="1:8" ht="15" x14ac:dyDescent="0.2">
      <c r="A5" s="128" t="s">
        <v>33</v>
      </c>
      <c r="B5" s="128"/>
      <c r="C5" s="128" t="s">
        <v>4</v>
      </c>
      <c r="D5" s="128"/>
      <c r="E5" s="128"/>
      <c r="F5" s="128"/>
      <c r="G5" s="128"/>
    </row>
    <row r="6" spans="1:8" ht="15" x14ac:dyDescent="0.2">
      <c r="A6" s="1"/>
      <c r="B6" s="1"/>
      <c r="C6" s="1"/>
      <c r="D6" s="1"/>
      <c r="E6" s="1"/>
      <c r="F6" s="1"/>
      <c r="G6" s="128" t="s">
        <v>621</v>
      </c>
      <c r="H6" s="129"/>
    </row>
    <row r="7" spans="1:8" ht="15" x14ac:dyDescent="0.2">
      <c r="A7" s="1"/>
      <c r="B7" s="1"/>
      <c r="C7" s="1"/>
      <c r="D7" s="1"/>
      <c r="E7" s="1"/>
      <c r="F7" s="1"/>
      <c r="G7" s="1" t="s">
        <v>490</v>
      </c>
    </row>
    <row r="8" spans="1:8" ht="15" x14ac:dyDescent="0.2">
      <c r="A8" s="2" t="s">
        <v>5</v>
      </c>
      <c r="B8" s="2" t="s">
        <v>6</v>
      </c>
      <c r="C8" s="2" t="s">
        <v>7</v>
      </c>
      <c r="D8" s="2" t="s">
        <v>8</v>
      </c>
      <c r="E8" s="2" t="s">
        <v>9</v>
      </c>
      <c r="F8" s="15" t="s">
        <v>550</v>
      </c>
      <c r="G8" s="15" t="s">
        <v>549</v>
      </c>
    </row>
    <row r="9" spans="1:8" ht="15" x14ac:dyDescent="0.2">
      <c r="A9" s="2">
        <v>1</v>
      </c>
      <c r="B9" s="2" t="s">
        <v>10</v>
      </c>
      <c r="C9" s="2" t="s">
        <v>11</v>
      </c>
      <c r="D9" s="2" t="s">
        <v>12</v>
      </c>
      <c r="E9" s="2">
        <v>1</v>
      </c>
      <c r="F9" s="4">
        <v>49.5</v>
      </c>
      <c r="G9" s="4">
        <f>F9*E9</f>
        <v>49.5</v>
      </c>
    </row>
    <row r="10" spans="1:8" ht="15" x14ac:dyDescent="0.2">
      <c r="A10" s="2">
        <v>3</v>
      </c>
      <c r="B10" s="2" t="s">
        <v>270</v>
      </c>
      <c r="C10" s="2" t="s">
        <v>482</v>
      </c>
      <c r="D10" s="3" t="s">
        <v>14</v>
      </c>
      <c r="E10" s="2">
        <v>7</v>
      </c>
      <c r="F10" s="4">
        <v>5.6</v>
      </c>
      <c r="G10" s="4">
        <f>F10*E10</f>
        <v>39.199999999999996</v>
      </c>
    </row>
    <row r="11" spans="1:8" ht="15" x14ac:dyDescent="0.2">
      <c r="A11" s="2">
        <v>5</v>
      </c>
      <c r="B11" s="2" t="s">
        <v>584</v>
      </c>
      <c r="C11" s="2" t="s">
        <v>597</v>
      </c>
      <c r="D11" s="2" t="s">
        <v>34</v>
      </c>
      <c r="E11" s="2">
        <v>1</v>
      </c>
      <c r="F11" s="4">
        <v>38</v>
      </c>
      <c r="G11" s="4">
        <f t="shared" ref="G11:G18" si="0">F11*E11</f>
        <v>38</v>
      </c>
    </row>
    <row r="12" spans="1:8" ht="15" x14ac:dyDescent="0.2">
      <c r="A12" s="2">
        <v>6</v>
      </c>
      <c r="B12" s="2" t="s">
        <v>195</v>
      </c>
      <c r="C12" s="2" t="s">
        <v>599</v>
      </c>
      <c r="D12" s="3" t="s">
        <v>16</v>
      </c>
      <c r="E12" s="2">
        <v>20</v>
      </c>
      <c r="F12" s="4">
        <v>3.4</v>
      </c>
      <c r="G12" s="4">
        <f t="shared" si="0"/>
        <v>68</v>
      </c>
    </row>
    <row r="13" spans="1:8" ht="15" x14ac:dyDescent="0.2">
      <c r="A13" s="2">
        <v>7</v>
      </c>
      <c r="B13" s="2" t="s">
        <v>18</v>
      </c>
      <c r="C13" s="2" t="s">
        <v>19</v>
      </c>
      <c r="D13" s="2" t="s">
        <v>12</v>
      </c>
      <c r="E13" s="2">
        <v>6</v>
      </c>
      <c r="F13" s="4">
        <v>45.5</v>
      </c>
      <c r="G13" s="4">
        <f t="shared" si="0"/>
        <v>273</v>
      </c>
    </row>
    <row r="14" spans="1:8" ht="15" x14ac:dyDescent="0.2">
      <c r="A14" s="2">
        <v>8</v>
      </c>
      <c r="B14" s="2" t="s">
        <v>20</v>
      </c>
      <c r="C14" s="2" t="s">
        <v>36</v>
      </c>
      <c r="D14" s="2" t="s">
        <v>37</v>
      </c>
      <c r="E14" s="2">
        <v>5</v>
      </c>
      <c r="F14" s="4">
        <v>59.5</v>
      </c>
      <c r="G14" s="4">
        <f t="shared" si="0"/>
        <v>297.5</v>
      </c>
    </row>
    <row r="15" spans="1:8" ht="15" x14ac:dyDescent="0.2">
      <c r="A15" s="2">
        <v>9</v>
      </c>
      <c r="B15" s="2" t="s">
        <v>22</v>
      </c>
      <c r="C15" s="2" t="s">
        <v>38</v>
      </c>
      <c r="D15" s="2" t="s">
        <v>34</v>
      </c>
      <c r="E15" s="2">
        <v>10</v>
      </c>
      <c r="F15" s="4">
        <v>23.5</v>
      </c>
      <c r="G15" s="4">
        <f t="shared" si="0"/>
        <v>235</v>
      </c>
    </row>
    <row r="16" spans="1:8" ht="15" x14ac:dyDescent="0.2">
      <c r="A16" s="2">
        <v>10</v>
      </c>
      <c r="B16" s="2" t="s">
        <v>208</v>
      </c>
      <c r="C16" s="2" t="s">
        <v>518</v>
      </c>
      <c r="D16" s="2" t="s">
        <v>34</v>
      </c>
      <c r="E16" s="2">
        <v>14</v>
      </c>
      <c r="F16" s="4">
        <v>19.5</v>
      </c>
      <c r="G16" s="4">
        <f t="shared" si="0"/>
        <v>273</v>
      </c>
    </row>
    <row r="17" spans="1:9" ht="15" x14ac:dyDescent="0.2">
      <c r="A17" s="2">
        <v>11</v>
      </c>
      <c r="B17" s="2" t="s">
        <v>39</v>
      </c>
      <c r="C17" s="2" t="s">
        <v>546</v>
      </c>
      <c r="D17" s="2" t="s">
        <v>34</v>
      </c>
      <c r="E17" s="2">
        <v>12</v>
      </c>
      <c r="F17" s="4">
        <v>48</v>
      </c>
      <c r="G17" s="4">
        <f t="shared" si="0"/>
        <v>576</v>
      </c>
    </row>
    <row r="18" spans="1:9" ht="15" x14ac:dyDescent="0.2">
      <c r="A18" s="2">
        <v>12</v>
      </c>
      <c r="B18" s="2" t="s">
        <v>40</v>
      </c>
      <c r="C18" s="2" t="s">
        <v>41</v>
      </c>
      <c r="D18" s="2" t="s">
        <v>34</v>
      </c>
      <c r="E18" s="2">
        <v>1</v>
      </c>
      <c r="F18" s="4">
        <v>272</v>
      </c>
      <c r="G18" s="4">
        <f t="shared" si="0"/>
        <v>272</v>
      </c>
    </row>
    <row r="19" spans="1:9" ht="15" x14ac:dyDescent="0.2">
      <c r="A19" s="16"/>
      <c r="B19" s="16"/>
      <c r="C19" s="16"/>
      <c r="D19" s="9"/>
      <c r="E19" s="17"/>
      <c r="F19" s="18" t="s">
        <v>27</v>
      </c>
      <c r="G19" s="19">
        <f>SUM(G9:G18)</f>
        <v>2121.1999999999998</v>
      </c>
      <c r="I19" s="59"/>
    </row>
    <row r="20" spans="1:9" ht="15" x14ac:dyDescent="0.2">
      <c r="A20" s="9"/>
      <c r="B20" s="9"/>
      <c r="C20" s="9"/>
      <c r="D20" s="9"/>
      <c r="E20" s="9"/>
      <c r="F20" s="4" t="s">
        <v>42</v>
      </c>
      <c r="G20" s="50">
        <f>G19*0.18</f>
        <v>381.81599999999997</v>
      </c>
    </row>
    <row r="21" spans="1:9" ht="15" x14ac:dyDescent="0.2">
      <c r="A21" s="9"/>
      <c r="B21" s="9"/>
      <c r="C21" s="9"/>
      <c r="D21" s="9"/>
      <c r="E21" s="9"/>
      <c r="F21" s="60" t="s">
        <v>43</v>
      </c>
      <c r="G21" s="8">
        <f>SUM(G19:G20)</f>
        <v>2503.0159999999996</v>
      </c>
    </row>
    <row r="22" spans="1:9" ht="15" x14ac:dyDescent="0.2">
      <c r="A22" s="1"/>
      <c r="B22" s="1" t="s">
        <v>29</v>
      </c>
      <c r="C22" s="1"/>
      <c r="D22" s="1"/>
      <c r="E22" s="1"/>
      <c r="F22" s="16"/>
      <c r="G22" s="58"/>
    </row>
    <row r="23" spans="1:9" ht="15" x14ac:dyDescent="0.2">
      <c r="A23" s="1"/>
      <c r="B23" s="128" t="s">
        <v>616</v>
      </c>
      <c r="C23" s="128"/>
      <c r="D23" s="128"/>
      <c r="E23" s="128"/>
      <c r="F23" s="128"/>
      <c r="G23" s="128"/>
    </row>
  </sheetData>
  <mergeCells count="6">
    <mergeCell ref="B23:G23"/>
    <mergeCell ref="A4:B4"/>
    <mergeCell ref="C4:G4"/>
    <mergeCell ref="A5:B5"/>
    <mergeCell ref="C5:G5"/>
    <mergeCell ref="G6:H6"/>
  </mergeCells>
  <phoneticPr fontId="0" type="noConversion"/>
  <pageMargins left="0.75" right="0.75" top="1" bottom="1" header="0.5" footer="0.5"/>
  <pageSetup paperSize="9" scale="94" orientation="portrait" r:id="rId1"/>
  <headerFooter alignWithMargins="0"/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topLeftCell="A4" zoomScale="60" zoomScaleNormal="100" workbookViewId="0">
      <selection activeCell="L19" sqref="L19"/>
    </sheetView>
  </sheetViews>
  <sheetFormatPr defaultRowHeight="12.75" x14ac:dyDescent="0.2"/>
  <cols>
    <col min="1" max="1" width="4.42578125" customWidth="1"/>
    <col min="2" max="2" width="10.85546875" bestFit="1" customWidth="1"/>
    <col min="3" max="3" width="36.140625" bestFit="1" customWidth="1"/>
    <col min="4" max="4" width="5.140625" bestFit="1" customWidth="1"/>
    <col min="5" max="5" width="4.85546875" bestFit="1" customWidth="1"/>
    <col min="6" max="6" width="13.42578125" bestFit="1" customWidth="1"/>
    <col min="7" max="7" width="20.140625" customWidth="1"/>
  </cols>
  <sheetData>
    <row r="1" spans="1:7" ht="15" x14ac:dyDescent="0.2">
      <c r="A1" s="132" t="s">
        <v>275</v>
      </c>
      <c r="B1" s="132"/>
      <c r="C1" s="139" t="s">
        <v>605</v>
      </c>
      <c r="D1" s="133"/>
      <c r="E1" s="133"/>
      <c r="F1" s="133"/>
      <c r="G1" s="133"/>
    </row>
    <row r="2" spans="1:7" ht="15" x14ac:dyDescent="0.2">
      <c r="A2" s="32"/>
      <c r="B2" s="132" t="s">
        <v>604</v>
      </c>
      <c r="C2" s="135"/>
      <c r="D2" s="135"/>
      <c r="E2" s="135"/>
      <c r="F2" s="135"/>
      <c r="G2" s="135"/>
    </row>
    <row r="3" spans="1:7" ht="15" x14ac:dyDescent="0.2">
      <c r="A3" s="128" t="s">
        <v>391</v>
      </c>
      <c r="B3" s="128"/>
      <c r="C3" s="128" t="s">
        <v>278</v>
      </c>
      <c r="D3" s="128"/>
      <c r="E3" s="128"/>
      <c r="F3" s="128"/>
      <c r="G3" s="128"/>
    </row>
    <row r="4" spans="1:7" ht="15" x14ac:dyDescent="0.2">
      <c r="A4" s="1"/>
      <c r="B4" s="1"/>
      <c r="C4" s="1"/>
      <c r="D4" s="1"/>
      <c r="E4" s="20"/>
      <c r="F4" s="42"/>
      <c r="G4" s="20" t="s">
        <v>611</v>
      </c>
    </row>
    <row r="5" spans="1:7" ht="15" x14ac:dyDescent="0.2">
      <c r="A5" s="1"/>
      <c r="B5" s="1"/>
      <c r="C5" s="1"/>
      <c r="D5" s="1"/>
      <c r="E5" s="20"/>
      <c r="F5" s="42"/>
      <c r="G5" s="1" t="s">
        <v>489</v>
      </c>
    </row>
    <row r="6" spans="1:7" ht="15" x14ac:dyDescent="0.2">
      <c r="A6" s="2" t="s">
        <v>264</v>
      </c>
      <c r="B6" s="2" t="s">
        <v>265</v>
      </c>
      <c r="C6" s="2" t="s">
        <v>7</v>
      </c>
      <c r="D6" s="35" t="s">
        <v>266</v>
      </c>
      <c r="E6" s="36" t="s">
        <v>267</v>
      </c>
      <c r="F6" s="43" t="s">
        <v>554</v>
      </c>
      <c r="G6" s="35" t="s">
        <v>565</v>
      </c>
    </row>
    <row r="7" spans="1:7" ht="18" x14ac:dyDescent="0.2">
      <c r="A7" s="2">
        <v>1</v>
      </c>
      <c r="B7" s="2" t="s">
        <v>185</v>
      </c>
      <c r="C7" s="2" t="s">
        <v>475</v>
      </c>
      <c r="D7" s="2" t="s">
        <v>12</v>
      </c>
      <c r="E7" s="3">
        <v>1</v>
      </c>
      <c r="F7" s="8">
        <v>40</v>
      </c>
      <c r="G7" s="8">
        <f>F7*E7</f>
        <v>40</v>
      </c>
    </row>
    <row r="8" spans="1:7" ht="15" x14ac:dyDescent="0.2">
      <c r="A8" s="2">
        <v>2</v>
      </c>
      <c r="B8" s="2" t="s">
        <v>45</v>
      </c>
      <c r="C8" s="2" t="s">
        <v>280</v>
      </c>
      <c r="D8" s="3" t="s">
        <v>14</v>
      </c>
      <c r="E8" s="3">
        <v>1</v>
      </c>
      <c r="F8" s="8">
        <v>82</v>
      </c>
      <c r="G8" s="8">
        <f>F8*E8</f>
        <v>82</v>
      </c>
    </row>
    <row r="9" spans="1:7" ht="15" x14ac:dyDescent="0.2">
      <c r="A9" s="2">
        <v>3</v>
      </c>
      <c r="B9" s="2" t="s">
        <v>310</v>
      </c>
      <c r="C9" s="2" t="s">
        <v>288</v>
      </c>
      <c r="D9" s="2" t="s">
        <v>34</v>
      </c>
      <c r="E9" s="3">
        <v>1</v>
      </c>
      <c r="F9" s="8">
        <v>15</v>
      </c>
      <c r="G9" s="8">
        <f t="shared" ref="G9:G24" si="0">F9*E9</f>
        <v>15</v>
      </c>
    </row>
    <row r="10" spans="1:7" ht="15" x14ac:dyDescent="0.2">
      <c r="A10" s="2">
        <v>4</v>
      </c>
      <c r="B10" s="2" t="s">
        <v>397</v>
      </c>
      <c r="C10" s="2" t="s">
        <v>476</v>
      </c>
      <c r="D10" s="2" t="s">
        <v>34</v>
      </c>
      <c r="E10" s="3">
        <v>1</v>
      </c>
      <c r="F10" s="8">
        <v>66</v>
      </c>
      <c r="G10" s="8">
        <f t="shared" si="0"/>
        <v>66</v>
      </c>
    </row>
    <row r="11" spans="1:7" ht="15" x14ac:dyDescent="0.2">
      <c r="A11" s="2">
        <v>5</v>
      </c>
      <c r="B11" s="2" t="s">
        <v>270</v>
      </c>
      <c r="C11" s="2" t="s">
        <v>477</v>
      </c>
      <c r="D11" s="2" t="s">
        <v>34</v>
      </c>
      <c r="E11" s="3">
        <v>6</v>
      </c>
      <c r="F11" s="8">
        <v>5.6</v>
      </c>
      <c r="G11" s="8">
        <f t="shared" si="0"/>
        <v>33.599999999999994</v>
      </c>
    </row>
    <row r="12" spans="1:7" ht="15" x14ac:dyDescent="0.2">
      <c r="A12" s="2">
        <v>6</v>
      </c>
      <c r="B12" s="2" t="s">
        <v>386</v>
      </c>
      <c r="C12" s="2" t="s">
        <v>387</v>
      </c>
      <c r="D12" s="2" t="s">
        <v>34</v>
      </c>
      <c r="E12" s="3">
        <v>1</v>
      </c>
      <c r="F12" s="8">
        <v>60</v>
      </c>
      <c r="G12" s="8">
        <f>F12*E12</f>
        <v>60</v>
      </c>
    </row>
    <row r="13" spans="1:7" ht="15" x14ac:dyDescent="0.2">
      <c r="A13" s="2">
        <v>7</v>
      </c>
      <c r="B13" s="2" t="s">
        <v>193</v>
      </c>
      <c r="C13" s="2" t="s">
        <v>71</v>
      </c>
      <c r="D13" s="2" t="s">
        <v>34</v>
      </c>
      <c r="E13" s="3">
        <v>6</v>
      </c>
      <c r="F13" s="8">
        <v>3.6</v>
      </c>
      <c r="G13" s="8">
        <f>F13*E13</f>
        <v>21.6</v>
      </c>
    </row>
    <row r="14" spans="1:7" ht="15" x14ac:dyDescent="0.2">
      <c r="A14" s="2">
        <v>8</v>
      </c>
      <c r="B14" s="2" t="s">
        <v>199</v>
      </c>
      <c r="C14" s="2" t="s">
        <v>254</v>
      </c>
      <c r="D14" s="2" t="s">
        <v>392</v>
      </c>
      <c r="E14" s="3">
        <v>20</v>
      </c>
      <c r="F14" s="8">
        <v>7.1</v>
      </c>
      <c r="G14" s="8">
        <f t="shared" si="0"/>
        <v>142</v>
      </c>
    </row>
    <row r="15" spans="1:7" ht="15" x14ac:dyDescent="0.2">
      <c r="A15" s="2">
        <v>9</v>
      </c>
      <c r="B15" s="2" t="s">
        <v>174</v>
      </c>
      <c r="C15" s="2" t="s">
        <v>236</v>
      </c>
      <c r="D15" s="2" t="s">
        <v>34</v>
      </c>
      <c r="E15" s="3">
        <v>20</v>
      </c>
      <c r="F15" s="8">
        <v>4.7</v>
      </c>
      <c r="G15" s="8">
        <f t="shared" si="0"/>
        <v>94</v>
      </c>
    </row>
    <row r="16" spans="1:7" ht="15" x14ac:dyDescent="0.2">
      <c r="A16" s="2">
        <v>10</v>
      </c>
      <c r="B16" s="2" t="s">
        <v>15</v>
      </c>
      <c r="C16" s="2" t="s">
        <v>393</v>
      </c>
      <c r="D16" s="2" t="s">
        <v>34</v>
      </c>
      <c r="E16" s="3">
        <v>20</v>
      </c>
      <c r="F16" s="8">
        <v>4</v>
      </c>
      <c r="G16" s="8">
        <f t="shared" si="0"/>
        <v>80</v>
      </c>
    </row>
    <row r="17" spans="1:8" ht="15" x14ac:dyDescent="0.2">
      <c r="A17" s="2">
        <v>11</v>
      </c>
      <c r="B17" s="2" t="s">
        <v>92</v>
      </c>
      <c r="C17" s="2" t="s">
        <v>478</v>
      </c>
      <c r="D17" s="2" t="s">
        <v>34</v>
      </c>
      <c r="E17" s="3">
        <v>2</v>
      </c>
      <c r="F17" s="8">
        <v>35.5</v>
      </c>
      <c r="G17" s="8">
        <f>F17*E17</f>
        <v>71</v>
      </c>
    </row>
    <row r="18" spans="1:8" ht="15" x14ac:dyDescent="0.2">
      <c r="A18" s="2">
        <v>12</v>
      </c>
      <c r="B18" s="2" t="s">
        <v>18</v>
      </c>
      <c r="C18" s="2" t="s">
        <v>271</v>
      </c>
      <c r="D18" s="2" t="s">
        <v>34</v>
      </c>
      <c r="E18" s="3">
        <v>3</v>
      </c>
      <c r="F18" s="8">
        <v>45.5</v>
      </c>
      <c r="G18" s="8">
        <f t="shared" si="0"/>
        <v>136.5</v>
      </c>
    </row>
    <row r="19" spans="1:8" ht="15" x14ac:dyDescent="0.2">
      <c r="A19" s="2">
        <v>13</v>
      </c>
      <c r="B19" s="2" t="s">
        <v>20</v>
      </c>
      <c r="C19" s="2" t="s">
        <v>301</v>
      </c>
      <c r="D19" s="2" t="s">
        <v>34</v>
      </c>
      <c r="E19" s="3">
        <v>4</v>
      </c>
      <c r="F19" s="8">
        <v>59.5</v>
      </c>
      <c r="G19" s="8">
        <f t="shared" si="0"/>
        <v>238</v>
      </c>
    </row>
    <row r="20" spans="1:8" ht="15" x14ac:dyDescent="0.2">
      <c r="A20" s="2">
        <v>14</v>
      </c>
      <c r="B20" s="2" t="s">
        <v>22</v>
      </c>
      <c r="C20" s="2" t="s">
        <v>274</v>
      </c>
      <c r="D20" s="2" t="s">
        <v>34</v>
      </c>
      <c r="E20" s="3">
        <v>13</v>
      </c>
      <c r="F20" s="8">
        <v>23.5</v>
      </c>
      <c r="G20" s="8">
        <f t="shared" si="0"/>
        <v>305.5</v>
      </c>
    </row>
    <row r="21" spans="1:8" ht="15" x14ac:dyDescent="0.2">
      <c r="A21" s="2">
        <v>15</v>
      </c>
      <c r="B21" s="2" t="s">
        <v>24</v>
      </c>
      <c r="C21" s="2" t="s">
        <v>479</v>
      </c>
      <c r="D21" s="2" t="s">
        <v>34</v>
      </c>
      <c r="E21" s="3">
        <v>3</v>
      </c>
      <c r="F21" s="8">
        <v>47.5</v>
      </c>
      <c r="G21" s="8">
        <f t="shared" si="0"/>
        <v>142.5</v>
      </c>
    </row>
    <row r="22" spans="1:8" ht="15" x14ac:dyDescent="0.2">
      <c r="A22" s="2">
        <v>16</v>
      </c>
      <c r="B22" s="2" t="s">
        <v>208</v>
      </c>
      <c r="C22" s="2" t="s">
        <v>533</v>
      </c>
      <c r="D22" s="2" t="s">
        <v>34</v>
      </c>
      <c r="E22" s="3">
        <v>12</v>
      </c>
      <c r="F22" s="8">
        <v>19.5</v>
      </c>
      <c r="G22" s="8">
        <f t="shared" si="0"/>
        <v>234</v>
      </c>
    </row>
    <row r="23" spans="1:8" ht="15" x14ac:dyDescent="0.2">
      <c r="A23" s="2">
        <v>17</v>
      </c>
      <c r="B23" s="2" t="s">
        <v>516</v>
      </c>
      <c r="C23" s="2" t="s">
        <v>545</v>
      </c>
      <c r="D23" s="2" t="s">
        <v>34</v>
      </c>
      <c r="E23" s="3">
        <v>13</v>
      </c>
      <c r="F23" s="8">
        <v>40.5</v>
      </c>
      <c r="G23" s="8">
        <f t="shared" si="0"/>
        <v>526.5</v>
      </c>
    </row>
    <row r="24" spans="1:8" ht="15" x14ac:dyDescent="0.2">
      <c r="A24" s="2">
        <v>18</v>
      </c>
      <c r="B24" s="2" t="s">
        <v>40</v>
      </c>
      <c r="C24" s="2" t="s">
        <v>41</v>
      </c>
      <c r="D24" s="2" t="s">
        <v>34</v>
      </c>
      <c r="E24" s="3">
        <v>1</v>
      </c>
      <c r="F24" s="8">
        <v>272</v>
      </c>
      <c r="G24" s="8">
        <f t="shared" si="0"/>
        <v>272</v>
      </c>
    </row>
    <row r="25" spans="1:8" ht="15" x14ac:dyDescent="0.2">
      <c r="A25" s="1"/>
      <c r="B25" s="1"/>
      <c r="C25" s="1"/>
      <c r="D25" s="1"/>
      <c r="E25" s="20"/>
      <c r="F25" s="120" t="s">
        <v>27</v>
      </c>
      <c r="G25" s="8">
        <f>SUM(G7:G24)</f>
        <v>2560.1999999999998</v>
      </c>
    </row>
    <row r="26" spans="1:8" ht="15" x14ac:dyDescent="0.2">
      <c r="A26" s="1"/>
      <c r="B26" s="1"/>
      <c r="C26" s="1"/>
      <c r="D26" s="1"/>
      <c r="E26" s="20"/>
      <c r="F26" s="120" t="s">
        <v>100</v>
      </c>
      <c r="G26" s="8">
        <f>G25*0.18</f>
        <v>460.83599999999996</v>
      </c>
    </row>
    <row r="27" spans="1:8" ht="15" x14ac:dyDescent="0.2">
      <c r="A27" s="1"/>
      <c r="B27" s="26"/>
      <c r="C27" s="1"/>
      <c r="D27" s="1"/>
      <c r="E27" s="20"/>
      <c r="F27" s="120" t="s">
        <v>145</v>
      </c>
      <c r="G27" s="8">
        <f>SUM(G25:G26)</f>
        <v>3021.0359999999996</v>
      </c>
    </row>
    <row r="28" spans="1:8" ht="15" x14ac:dyDescent="0.2">
      <c r="A28" s="1"/>
      <c r="B28" s="1"/>
      <c r="C28" s="1"/>
      <c r="D28" s="1"/>
      <c r="E28" s="20"/>
      <c r="F28" s="102"/>
      <c r="G28" s="23"/>
    </row>
    <row r="29" spans="1:8" ht="12.75" customHeight="1" x14ac:dyDescent="0.2">
      <c r="A29" s="1"/>
      <c r="B29" s="1"/>
      <c r="C29" s="1"/>
      <c r="D29" s="1"/>
      <c r="E29" s="20"/>
      <c r="F29" s="23"/>
    </row>
    <row r="30" spans="1:8" ht="12.75" customHeight="1" x14ac:dyDescent="0.2">
      <c r="A30" s="128" t="s">
        <v>613</v>
      </c>
      <c r="B30" s="129"/>
      <c r="C30" s="129"/>
      <c r="D30" s="129"/>
      <c r="E30" s="129"/>
      <c r="F30" s="129"/>
      <c r="G30" s="129"/>
      <c r="H30" s="129"/>
    </row>
    <row r="31" spans="1:8" ht="15" x14ac:dyDescent="0.2">
      <c r="A31" s="1" t="s">
        <v>511</v>
      </c>
      <c r="B31" s="145"/>
      <c r="C31" s="145"/>
      <c r="D31" s="145"/>
      <c r="E31" s="145"/>
      <c r="F31" s="145"/>
      <c r="G31" s="145"/>
      <c r="H31" s="63"/>
    </row>
    <row r="35" spans="7:7" x14ac:dyDescent="0.2">
      <c r="G35" s="63"/>
    </row>
  </sheetData>
  <mergeCells count="7">
    <mergeCell ref="B31:G31"/>
    <mergeCell ref="A30:H30"/>
    <mergeCell ref="A1:B1"/>
    <mergeCell ref="C1:G1"/>
    <mergeCell ref="B2:G2"/>
    <mergeCell ref="A3:B3"/>
    <mergeCell ref="C3:G3"/>
  </mergeCells>
  <phoneticPr fontId="7" type="noConversion"/>
  <pageMargins left="0.75" right="0.75" top="1" bottom="1" header="0.5" footer="0.5"/>
  <pageSetup paperSize="9" scale="9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BreakPreview" zoomScale="60" zoomScaleNormal="100" workbookViewId="0">
      <selection activeCell="F16" sqref="F16"/>
    </sheetView>
  </sheetViews>
  <sheetFormatPr defaultRowHeight="12.75" x14ac:dyDescent="0.2"/>
  <cols>
    <col min="1" max="1" width="4.7109375" customWidth="1"/>
    <col min="2" max="2" width="10.85546875" bestFit="1" customWidth="1"/>
    <col min="3" max="3" width="35" customWidth="1"/>
    <col min="4" max="4" width="4.7109375" bestFit="1" customWidth="1"/>
    <col min="5" max="5" width="4.85546875" bestFit="1" customWidth="1"/>
    <col min="6" max="6" width="14.140625" customWidth="1"/>
    <col min="7" max="7" width="15.28515625" customWidth="1"/>
  </cols>
  <sheetData>
    <row r="1" spans="1:7" ht="15" x14ac:dyDescent="0.2">
      <c r="A1" s="128" t="s">
        <v>275</v>
      </c>
      <c r="B1" s="128"/>
      <c r="C1" s="128" t="s">
        <v>480</v>
      </c>
      <c r="D1" s="128"/>
      <c r="E1" s="128"/>
      <c r="F1" s="128"/>
      <c r="G1" s="128"/>
    </row>
    <row r="2" spans="1:7" ht="15" x14ac:dyDescent="0.2">
      <c r="A2" s="128" t="s">
        <v>298</v>
      </c>
      <c r="B2" s="128"/>
      <c r="C2" s="128" t="s">
        <v>481</v>
      </c>
      <c r="D2" s="128"/>
      <c r="E2" s="128"/>
      <c r="F2" s="128"/>
      <c r="G2" s="128"/>
    </row>
    <row r="3" spans="1:7" ht="15" x14ac:dyDescent="0.2">
      <c r="A3" s="1"/>
      <c r="B3" s="1"/>
      <c r="C3" s="1"/>
      <c r="D3" s="1"/>
      <c r="E3" s="20"/>
      <c r="F3" s="42"/>
      <c r="G3" s="1" t="s">
        <v>611</v>
      </c>
    </row>
    <row r="4" spans="1:7" ht="15" x14ac:dyDescent="0.2">
      <c r="A4" s="1"/>
      <c r="B4" s="1"/>
      <c r="C4" s="1"/>
      <c r="D4" s="1"/>
      <c r="E4" s="20"/>
      <c r="F4" s="42"/>
      <c r="G4" s="1" t="s">
        <v>489</v>
      </c>
    </row>
    <row r="5" spans="1:7" ht="15" x14ac:dyDescent="0.2">
      <c r="A5" s="2" t="s">
        <v>264</v>
      </c>
      <c r="B5" s="2" t="s">
        <v>265</v>
      </c>
      <c r="C5" s="2" t="s">
        <v>7</v>
      </c>
      <c r="D5" s="35" t="s">
        <v>266</v>
      </c>
      <c r="E5" s="36" t="s">
        <v>267</v>
      </c>
      <c r="F5" s="43" t="s">
        <v>566</v>
      </c>
      <c r="G5" s="35" t="s">
        <v>567</v>
      </c>
    </row>
    <row r="6" spans="1:7" ht="15" x14ac:dyDescent="0.2">
      <c r="A6" s="2">
        <v>1</v>
      </c>
      <c r="B6" s="2" t="s">
        <v>268</v>
      </c>
      <c r="C6" s="2" t="s">
        <v>269</v>
      </c>
      <c r="D6" s="2" t="s">
        <v>12</v>
      </c>
      <c r="E6" s="3">
        <v>1</v>
      </c>
      <c r="F6" s="8">
        <v>8.4</v>
      </c>
      <c r="G6" s="8">
        <f>F6*E6</f>
        <v>8.4</v>
      </c>
    </row>
    <row r="7" spans="1:7" ht="15" x14ac:dyDescent="0.2">
      <c r="A7" s="2">
        <v>2</v>
      </c>
      <c r="B7" s="94" t="s">
        <v>592</v>
      </c>
      <c r="C7" s="81" t="s">
        <v>593</v>
      </c>
      <c r="D7" s="81" t="s">
        <v>34</v>
      </c>
      <c r="E7" s="79">
        <v>1</v>
      </c>
      <c r="F7" s="95">
        <v>47</v>
      </c>
      <c r="G7" s="96">
        <f>F7*E7</f>
        <v>47</v>
      </c>
    </row>
    <row r="8" spans="1:7" ht="15" x14ac:dyDescent="0.2">
      <c r="A8" s="2">
        <v>3</v>
      </c>
      <c r="B8" s="2" t="s">
        <v>270</v>
      </c>
      <c r="C8" s="2" t="s">
        <v>300</v>
      </c>
      <c r="D8" s="2" t="s">
        <v>34</v>
      </c>
      <c r="E8" s="3">
        <v>3</v>
      </c>
      <c r="F8" s="8">
        <v>5.6</v>
      </c>
      <c r="G8" s="8">
        <f t="shared" ref="G8:G15" si="0">F8*E8</f>
        <v>16.799999999999997</v>
      </c>
    </row>
    <row r="9" spans="1:7" ht="15" x14ac:dyDescent="0.2">
      <c r="A9" s="2">
        <v>4</v>
      </c>
      <c r="B9" s="2" t="s">
        <v>584</v>
      </c>
      <c r="C9" s="2" t="s">
        <v>585</v>
      </c>
      <c r="D9" s="2" t="s">
        <v>34</v>
      </c>
      <c r="E9" s="3">
        <v>1</v>
      </c>
      <c r="F9" s="8">
        <v>38</v>
      </c>
      <c r="G9" s="8">
        <f t="shared" si="0"/>
        <v>38</v>
      </c>
    </row>
    <row r="10" spans="1:7" ht="15" x14ac:dyDescent="0.2">
      <c r="A10" s="2">
        <v>6</v>
      </c>
      <c r="B10" s="2" t="s">
        <v>195</v>
      </c>
      <c r="C10" s="2" t="s">
        <v>587</v>
      </c>
      <c r="D10" s="3" t="s">
        <v>16</v>
      </c>
      <c r="E10" s="3">
        <v>20</v>
      </c>
      <c r="F10" s="8">
        <v>3.4</v>
      </c>
      <c r="G10" s="8">
        <f t="shared" si="0"/>
        <v>68</v>
      </c>
    </row>
    <row r="11" spans="1:7" ht="15" x14ac:dyDescent="0.2">
      <c r="A11" s="2">
        <v>7</v>
      </c>
      <c r="B11" s="2" t="s">
        <v>18</v>
      </c>
      <c r="C11" s="2" t="s">
        <v>271</v>
      </c>
      <c r="D11" s="2" t="s">
        <v>12</v>
      </c>
      <c r="E11" s="3">
        <v>2</v>
      </c>
      <c r="F11" s="8">
        <v>45.5</v>
      </c>
      <c r="G11" s="8">
        <f t="shared" si="0"/>
        <v>91</v>
      </c>
    </row>
    <row r="12" spans="1:7" ht="15" x14ac:dyDescent="0.2">
      <c r="A12" s="2">
        <v>8</v>
      </c>
      <c r="B12" s="2" t="s">
        <v>20</v>
      </c>
      <c r="C12" s="2" t="s">
        <v>301</v>
      </c>
      <c r="D12" s="2" t="s">
        <v>34</v>
      </c>
      <c r="E12" s="3">
        <v>3</v>
      </c>
      <c r="F12" s="8">
        <v>59.5</v>
      </c>
      <c r="G12" s="8">
        <f t="shared" si="0"/>
        <v>178.5</v>
      </c>
    </row>
    <row r="13" spans="1:7" ht="15" x14ac:dyDescent="0.2">
      <c r="A13" s="2">
        <v>9</v>
      </c>
      <c r="B13" s="2" t="s">
        <v>22</v>
      </c>
      <c r="C13" s="2" t="s">
        <v>302</v>
      </c>
      <c r="D13" s="2" t="s">
        <v>34</v>
      </c>
      <c r="E13" s="3">
        <v>6</v>
      </c>
      <c r="F13" s="8">
        <v>23.5</v>
      </c>
      <c r="G13" s="8">
        <f t="shared" si="0"/>
        <v>141</v>
      </c>
    </row>
    <row r="14" spans="1:7" ht="15" x14ac:dyDescent="0.2">
      <c r="A14" s="2">
        <v>10</v>
      </c>
      <c r="B14" s="2" t="s">
        <v>514</v>
      </c>
      <c r="C14" s="2" t="s">
        <v>532</v>
      </c>
      <c r="D14" s="2" t="s">
        <v>34</v>
      </c>
      <c r="E14" s="3">
        <v>10</v>
      </c>
      <c r="F14" s="8">
        <v>29</v>
      </c>
      <c r="G14" s="8">
        <f t="shared" si="0"/>
        <v>290</v>
      </c>
    </row>
    <row r="15" spans="1:7" ht="15" x14ac:dyDescent="0.2">
      <c r="A15" s="2">
        <v>11</v>
      </c>
      <c r="B15" s="2" t="s">
        <v>40</v>
      </c>
      <c r="C15" s="2" t="s">
        <v>41</v>
      </c>
      <c r="D15" s="2" t="s">
        <v>34</v>
      </c>
      <c r="E15" s="3">
        <v>1</v>
      </c>
      <c r="F15" s="8">
        <v>272</v>
      </c>
      <c r="G15" s="8">
        <f t="shared" si="0"/>
        <v>272</v>
      </c>
    </row>
    <row r="16" spans="1:7" ht="15" x14ac:dyDescent="0.2">
      <c r="A16" s="5"/>
      <c r="B16" s="5"/>
      <c r="C16" s="5"/>
      <c r="D16" s="5"/>
      <c r="E16" s="6"/>
      <c r="F16" s="121" t="s">
        <v>27</v>
      </c>
      <c r="G16" s="8">
        <f>SUM(G6:G15)</f>
        <v>1150.7</v>
      </c>
    </row>
    <row r="17" spans="1:9" ht="15" x14ac:dyDescent="0.2">
      <c r="A17" s="5"/>
      <c r="B17" s="5"/>
      <c r="C17" s="5"/>
      <c r="D17" s="5"/>
      <c r="E17" s="6"/>
      <c r="F17" s="121" t="s">
        <v>100</v>
      </c>
      <c r="G17" s="103">
        <v>157.29</v>
      </c>
    </row>
    <row r="18" spans="1:9" ht="15" x14ac:dyDescent="0.2">
      <c r="A18" s="26"/>
      <c r="B18" s="26"/>
      <c r="C18" s="1"/>
      <c r="D18" s="1"/>
      <c r="E18" s="20"/>
      <c r="F18" s="43" t="s">
        <v>145</v>
      </c>
      <c r="G18" s="104">
        <f>SUM(G16:G17)</f>
        <v>1307.99</v>
      </c>
    </row>
    <row r="19" spans="1:9" ht="15" x14ac:dyDescent="0.2">
      <c r="A19" s="128" t="s">
        <v>488</v>
      </c>
      <c r="B19" s="129"/>
      <c r="C19" s="1"/>
      <c r="D19" s="1"/>
      <c r="E19" s="1"/>
      <c r="F19" s="20"/>
      <c r="G19" s="102"/>
      <c r="H19" s="58"/>
    </row>
    <row r="20" spans="1:9" ht="15" x14ac:dyDescent="0.2">
      <c r="B20" s="128" t="s">
        <v>612</v>
      </c>
      <c r="C20" s="129"/>
      <c r="D20" s="129"/>
      <c r="E20" s="129"/>
      <c r="F20" s="129"/>
      <c r="G20" s="129"/>
      <c r="I20" s="14"/>
    </row>
  </sheetData>
  <mergeCells count="6">
    <mergeCell ref="B20:G20"/>
    <mergeCell ref="A19:B19"/>
    <mergeCell ref="A1:B1"/>
    <mergeCell ref="C1:G1"/>
    <mergeCell ref="A2:B2"/>
    <mergeCell ref="C2:G2"/>
  </mergeCells>
  <phoneticPr fontId="7" type="noConversion"/>
  <pageMargins left="0.75" right="0.75" top="1" bottom="1" header="0.5" footer="0.5"/>
  <pageSetup paperSize="9" scale="9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view="pageBreakPreview" zoomScale="60" zoomScaleNormal="100" workbookViewId="0">
      <selection activeCell="K10" sqref="K10"/>
    </sheetView>
  </sheetViews>
  <sheetFormatPr defaultRowHeight="12.75" x14ac:dyDescent="0.2"/>
  <cols>
    <col min="1" max="1" width="5" customWidth="1"/>
    <col min="2" max="2" width="10.85546875" bestFit="1" customWidth="1"/>
    <col min="3" max="3" width="41.5703125" bestFit="1" customWidth="1"/>
    <col min="4" max="4" width="6.85546875" customWidth="1"/>
    <col min="5" max="5" width="6.5703125" customWidth="1"/>
    <col min="6" max="6" width="15.140625" customWidth="1"/>
    <col min="7" max="7" width="16.5703125" customWidth="1"/>
  </cols>
  <sheetData>
    <row r="2" spans="1:7" ht="15" x14ac:dyDescent="0.2">
      <c r="A2" s="146" t="s">
        <v>31</v>
      </c>
      <c r="B2" s="146"/>
      <c r="C2" s="146" t="s">
        <v>398</v>
      </c>
      <c r="D2" s="146"/>
      <c r="E2" s="146"/>
      <c r="F2" s="146"/>
      <c r="G2" s="146"/>
    </row>
    <row r="3" spans="1:7" ht="15" x14ac:dyDescent="0.2">
      <c r="A3" s="146" t="s">
        <v>33</v>
      </c>
      <c r="B3" s="146"/>
      <c r="C3" s="146" t="s">
        <v>4</v>
      </c>
      <c r="D3" s="146"/>
      <c r="E3" s="146"/>
      <c r="F3" s="146"/>
      <c r="G3" s="146"/>
    </row>
    <row r="4" spans="1:7" ht="15" x14ac:dyDescent="0.2">
      <c r="A4" s="54"/>
      <c r="B4" s="54"/>
      <c r="C4" s="54"/>
      <c r="D4" s="54"/>
      <c r="E4" s="54"/>
      <c r="F4" s="54"/>
      <c r="G4" s="54" t="s">
        <v>610</v>
      </c>
    </row>
    <row r="5" spans="1:7" ht="15" x14ac:dyDescent="0.2">
      <c r="A5" s="54"/>
      <c r="B5" s="54"/>
      <c r="C5" s="54"/>
      <c r="D5" s="54"/>
      <c r="E5" s="54"/>
      <c r="F5" s="54"/>
      <c r="G5" s="54" t="s">
        <v>490</v>
      </c>
    </row>
    <row r="6" spans="1:7" ht="15" x14ac:dyDescent="0.2">
      <c r="A6" s="55" t="s">
        <v>5</v>
      </c>
      <c r="B6" s="55" t="s">
        <v>6</v>
      </c>
      <c r="C6" s="55" t="s">
        <v>7</v>
      </c>
      <c r="D6" s="117" t="s">
        <v>8</v>
      </c>
      <c r="E6" s="117" t="s">
        <v>9</v>
      </c>
      <c r="F6" s="117" t="s">
        <v>550</v>
      </c>
      <c r="G6" s="117" t="s">
        <v>564</v>
      </c>
    </row>
    <row r="7" spans="1:7" ht="15" x14ac:dyDescent="0.2">
      <c r="A7" s="55">
        <v>1</v>
      </c>
      <c r="B7" s="55" t="s">
        <v>399</v>
      </c>
      <c r="C7" s="55" t="s">
        <v>400</v>
      </c>
      <c r="D7" s="65" t="s">
        <v>12</v>
      </c>
      <c r="E7" s="65">
        <v>1</v>
      </c>
      <c r="F7" s="64">
        <v>908</v>
      </c>
      <c r="G7" s="64">
        <f>E7*F7</f>
        <v>908</v>
      </c>
    </row>
    <row r="8" spans="1:7" ht="15" x14ac:dyDescent="0.2">
      <c r="A8" s="55">
        <v>2</v>
      </c>
      <c r="B8" s="55" t="s">
        <v>401</v>
      </c>
      <c r="C8" s="55" t="s">
        <v>402</v>
      </c>
      <c r="D8" s="65" t="s">
        <v>34</v>
      </c>
      <c r="E8" s="65">
        <v>3</v>
      </c>
      <c r="F8" s="64">
        <v>91.5</v>
      </c>
      <c r="G8" s="64">
        <f t="shared" ref="G8:G37" si="0">E8*F8</f>
        <v>274.5</v>
      </c>
    </row>
    <row r="9" spans="1:7" ht="15" x14ac:dyDescent="0.2">
      <c r="A9" s="55">
        <v>3</v>
      </c>
      <c r="B9" s="55" t="s">
        <v>179</v>
      </c>
      <c r="C9" s="55" t="s">
        <v>403</v>
      </c>
      <c r="D9" s="65" t="s">
        <v>404</v>
      </c>
      <c r="E9" s="65">
        <v>10</v>
      </c>
      <c r="F9" s="64">
        <v>16</v>
      </c>
      <c r="G9" s="64">
        <f>E9*F9</f>
        <v>160</v>
      </c>
    </row>
    <row r="10" spans="1:7" ht="15" x14ac:dyDescent="0.2">
      <c r="A10" s="55">
        <v>4</v>
      </c>
      <c r="B10" s="55" t="s">
        <v>310</v>
      </c>
      <c r="C10" s="55" t="s">
        <v>288</v>
      </c>
      <c r="D10" s="65" t="s">
        <v>12</v>
      </c>
      <c r="E10" s="65">
        <v>3</v>
      </c>
      <c r="F10" s="64">
        <v>15</v>
      </c>
      <c r="G10" s="64">
        <f t="shared" si="0"/>
        <v>45</v>
      </c>
    </row>
    <row r="11" spans="1:7" ht="15" x14ac:dyDescent="0.2">
      <c r="A11" s="55">
        <v>5</v>
      </c>
      <c r="B11" s="55" t="s">
        <v>397</v>
      </c>
      <c r="C11" s="55" t="s">
        <v>405</v>
      </c>
      <c r="D11" s="65" t="s">
        <v>34</v>
      </c>
      <c r="E11" s="65">
        <v>1</v>
      </c>
      <c r="F11" s="64">
        <v>66</v>
      </c>
      <c r="G11" s="64">
        <f t="shared" si="0"/>
        <v>66</v>
      </c>
    </row>
    <row r="12" spans="1:7" ht="15" x14ac:dyDescent="0.2">
      <c r="A12" s="55">
        <v>6</v>
      </c>
      <c r="B12" s="55" t="s">
        <v>406</v>
      </c>
      <c r="C12" s="55" t="s">
        <v>407</v>
      </c>
      <c r="D12" s="65" t="s">
        <v>14</v>
      </c>
      <c r="E12" s="65">
        <v>1</v>
      </c>
      <c r="F12" s="64">
        <v>70</v>
      </c>
      <c r="G12" s="64">
        <f t="shared" si="0"/>
        <v>70</v>
      </c>
    </row>
    <row r="13" spans="1:7" ht="15" x14ac:dyDescent="0.2">
      <c r="A13" s="55">
        <v>7</v>
      </c>
      <c r="B13" s="55" t="s">
        <v>408</v>
      </c>
      <c r="C13" s="55" t="s">
        <v>409</v>
      </c>
      <c r="D13" s="65" t="s">
        <v>14</v>
      </c>
      <c r="E13" s="65">
        <v>1</v>
      </c>
      <c r="F13" s="64">
        <v>93.5</v>
      </c>
      <c r="G13" s="64">
        <f t="shared" si="0"/>
        <v>93.5</v>
      </c>
    </row>
    <row r="14" spans="1:7" ht="15" x14ac:dyDescent="0.2">
      <c r="A14" s="55">
        <v>8</v>
      </c>
      <c r="B14" s="55" t="s">
        <v>410</v>
      </c>
      <c r="C14" s="55" t="s">
        <v>411</v>
      </c>
      <c r="D14" s="65" t="s">
        <v>14</v>
      </c>
      <c r="E14" s="65">
        <v>1</v>
      </c>
      <c r="F14" s="64">
        <v>93.5</v>
      </c>
      <c r="G14" s="64">
        <f t="shared" si="0"/>
        <v>93.5</v>
      </c>
    </row>
    <row r="15" spans="1:7" ht="15" x14ac:dyDescent="0.2">
      <c r="A15" s="55">
        <v>9</v>
      </c>
      <c r="B15" s="55" t="s">
        <v>412</v>
      </c>
      <c r="C15" s="55" t="s">
        <v>413</v>
      </c>
      <c r="D15" s="65" t="s">
        <v>14</v>
      </c>
      <c r="E15" s="65">
        <v>1</v>
      </c>
      <c r="F15" s="64">
        <v>119</v>
      </c>
      <c r="G15" s="64">
        <f t="shared" si="0"/>
        <v>119</v>
      </c>
    </row>
    <row r="16" spans="1:7" ht="15" x14ac:dyDescent="0.2">
      <c r="A16" s="55">
        <v>10</v>
      </c>
      <c r="B16" s="55" t="s">
        <v>414</v>
      </c>
      <c r="C16" s="55" t="s">
        <v>415</v>
      </c>
      <c r="D16" s="65" t="s">
        <v>14</v>
      </c>
      <c r="E16" s="65">
        <v>1</v>
      </c>
      <c r="F16" s="64">
        <v>149</v>
      </c>
      <c r="G16" s="64">
        <f t="shared" si="0"/>
        <v>149</v>
      </c>
    </row>
    <row r="17" spans="1:7" ht="15" x14ac:dyDescent="0.2">
      <c r="A17" s="55">
        <v>11</v>
      </c>
      <c r="B17" s="55" t="s">
        <v>416</v>
      </c>
      <c r="C17" s="55" t="s">
        <v>417</v>
      </c>
      <c r="D17" s="65" t="s">
        <v>498</v>
      </c>
      <c r="E17" s="65">
        <v>70</v>
      </c>
      <c r="F17" s="64">
        <v>77.5</v>
      </c>
      <c r="G17" s="64">
        <f t="shared" si="0"/>
        <v>5425</v>
      </c>
    </row>
    <row r="18" spans="1:7" ht="15" x14ac:dyDescent="0.2">
      <c r="A18" s="55">
        <v>12</v>
      </c>
      <c r="B18" s="55" t="s">
        <v>123</v>
      </c>
      <c r="C18" s="55" t="s">
        <v>418</v>
      </c>
      <c r="D18" s="65" t="s">
        <v>12</v>
      </c>
      <c r="E18" s="65">
        <v>3</v>
      </c>
      <c r="F18" s="64">
        <v>20.5</v>
      </c>
      <c r="G18" s="64">
        <f t="shared" si="0"/>
        <v>61.5</v>
      </c>
    </row>
    <row r="19" spans="1:7" ht="15" x14ac:dyDescent="0.2">
      <c r="A19" s="55">
        <v>13</v>
      </c>
      <c r="B19" s="55" t="s">
        <v>270</v>
      </c>
      <c r="C19" s="55" t="s">
        <v>623</v>
      </c>
      <c r="D19" s="65" t="s">
        <v>14</v>
      </c>
      <c r="E19" s="65">
        <v>11</v>
      </c>
      <c r="F19" s="64">
        <v>5.6</v>
      </c>
      <c r="G19" s="64">
        <f t="shared" si="0"/>
        <v>61.599999999999994</v>
      </c>
    </row>
    <row r="20" spans="1:7" ht="15" x14ac:dyDescent="0.2">
      <c r="A20" s="55">
        <v>14</v>
      </c>
      <c r="B20" s="55" t="s">
        <v>62</v>
      </c>
      <c r="C20" s="55" t="s">
        <v>419</v>
      </c>
      <c r="D20" s="65" t="s">
        <v>14</v>
      </c>
      <c r="E20" s="65">
        <v>1</v>
      </c>
      <c r="F20" s="64">
        <v>19.5</v>
      </c>
      <c r="G20" s="64">
        <f t="shared" si="0"/>
        <v>19.5</v>
      </c>
    </row>
    <row r="21" spans="1:7" ht="15" x14ac:dyDescent="0.2">
      <c r="A21" s="55">
        <v>15</v>
      </c>
      <c r="B21" s="55" t="s">
        <v>64</v>
      </c>
      <c r="C21" s="55" t="s">
        <v>420</v>
      </c>
      <c r="D21" s="65" t="s">
        <v>14</v>
      </c>
      <c r="E21" s="65">
        <v>1</v>
      </c>
      <c r="F21" s="64">
        <v>9.5500000000000007</v>
      </c>
      <c r="G21" s="64">
        <f t="shared" si="0"/>
        <v>9.5500000000000007</v>
      </c>
    </row>
    <row r="22" spans="1:7" ht="15" x14ac:dyDescent="0.2">
      <c r="A22" s="55">
        <v>16</v>
      </c>
      <c r="B22" s="55" t="s">
        <v>129</v>
      </c>
      <c r="C22" s="55" t="s">
        <v>130</v>
      </c>
      <c r="D22" s="65" t="s">
        <v>14</v>
      </c>
      <c r="E22" s="65">
        <v>3</v>
      </c>
      <c r="F22" s="64">
        <v>20</v>
      </c>
      <c r="G22" s="64">
        <f t="shared" si="0"/>
        <v>60</v>
      </c>
    </row>
    <row r="23" spans="1:7" ht="15" x14ac:dyDescent="0.2">
      <c r="A23" s="55">
        <v>17</v>
      </c>
      <c r="B23" s="55" t="s">
        <v>131</v>
      </c>
      <c r="C23" s="55" t="s">
        <v>421</v>
      </c>
      <c r="D23" s="65" t="s">
        <v>14</v>
      </c>
      <c r="E23" s="65">
        <v>3</v>
      </c>
      <c r="F23" s="64">
        <v>23.5</v>
      </c>
      <c r="G23" s="64">
        <f t="shared" si="0"/>
        <v>70.5</v>
      </c>
    </row>
    <row r="24" spans="1:7" ht="15" x14ac:dyDescent="0.2">
      <c r="A24" s="55">
        <v>18</v>
      </c>
      <c r="B24" s="55" t="s">
        <v>365</v>
      </c>
      <c r="C24" s="55" t="s">
        <v>422</v>
      </c>
      <c r="D24" s="65" t="s">
        <v>14</v>
      </c>
      <c r="E24" s="65">
        <v>1</v>
      </c>
      <c r="F24" s="64">
        <v>416</v>
      </c>
      <c r="G24" s="64">
        <f t="shared" si="0"/>
        <v>416</v>
      </c>
    </row>
    <row r="25" spans="1:7" ht="15" x14ac:dyDescent="0.2">
      <c r="A25" s="55">
        <v>19</v>
      </c>
      <c r="B25" s="55" t="s">
        <v>367</v>
      </c>
      <c r="C25" s="55" t="s">
        <v>423</v>
      </c>
      <c r="D25" s="65" t="s">
        <v>14</v>
      </c>
      <c r="E25" s="65">
        <v>12</v>
      </c>
      <c r="F25" s="64">
        <v>3.6</v>
      </c>
      <c r="G25" s="64">
        <f t="shared" si="0"/>
        <v>43.2</v>
      </c>
    </row>
    <row r="26" spans="1:7" ht="15" x14ac:dyDescent="0.2">
      <c r="A26" s="55">
        <v>20</v>
      </c>
      <c r="B26" s="55" t="s">
        <v>172</v>
      </c>
      <c r="C26" s="55" t="s">
        <v>424</v>
      </c>
      <c r="D26" s="65" t="s">
        <v>16</v>
      </c>
      <c r="E26" s="65">
        <v>50</v>
      </c>
      <c r="F26" s="64">
        <v>8.75</v>
      </c>
      <c r="G26" s="64">
        <f t="shared" si="0"/>
        <v>437.5</v>
      </c>
    </row>
    <row r="27" spans="1:7" ht="15" x14ac:dyDescent="0.2">
      <c r="A27" s="55">
        <v>21</v>
      </c>
      <c r="B27" s="55" t="s">
        <v>425</v>
      </c>
      <c r="C27" s="55" t="s">
        <v>426</v>
      </c>
      <c r="D27" s="65" t="s">
        <v>14</v>
      </c>
      <c r="E27" s="65">
        <v>60</v>
      </c>
      <c r="F27" s="64">
        <v>4.3499999999999996</v>
      </c>
      <c r="G27" s="64">
        <f t="shared" si="0"/>
        <v>261</v>
      </c>
    </row>
    <row r="28" spans="1:7" ht="15" x14ac:dyDescent="0.2">
      <c r="A28" s="55">
        <v>22</v>
      </c>
      <c r="B28" s="55" t="s">
        <v>320</v>
      </c>
      <c r="C28" s="55" t="s">
        <v>427</v>
      </c>
      <c r="D28" s="65" t="s">
        <v>14</v>
      </c>
      <c r="E28" s="65">
        <v>50</v>
      </c>
      <c r="F28" s="64">
        <v>25</v>
      </c>
      <c r="G28" s="64">
        <f t="shared" si="0"/>
        <v>1250</v>
      </c>
    </row>
    <row r="29" spans="1:7" ht="15" x14ac:dyDescent="0.2">
      <c r="A29" s="55">
        <v>23</v>
      </c>
      <c r="B29" s="55" t="s">
        <v>201</v>
      </c>
      <c r="C29" s="55" t="s">
        <v>428</v>
      </c>
      <c r="D29" s="65" t="s">
        <v>12</v>
      </c>
      <c r="E29" s="65">
        <v>5</v>
      </c>
      <c r="F29" s="64">
        <v>42</v>
      </c>
      <c r="G29" s="64">
        <f t="shared" si="0"/>
        <v>210</v>
      </c>
    </row>
    <row r="30" spans="1:7" ht="15" x14ac:dyDescent="0.2">
      <c r="A30" s="55">
        <v>24</v>
      </c>
      <c r="B30" s="55" t="s">
        <v>202</v>
      </c>
      <c r="C30" s="55" t="s">
        <v>429</v>
      </c>
      <c r="D30" s="65" t="s">
        <v>14</v>
      </c>
      <c r="E30" s="65">
        <v>8</v>
      </c>
      <c r="F30" s="64">
        <v>55</v>
      </c>
      <c r="G30" s="64">
        <f t="shared" si="0"/>
        <v>440</v>
      </c>
    </row>
    <row r="31" spans="1:7" ht="15" x14ac:dyDescent="0.2">
      <c r="A31" s="55">
        <v>25</v>
      </c>
      <c r="B31" s="55" t="s">
        <v>204</v>
      </c>
      <c r="C31" s="55" t="s">
        <v>430</v>
      </c>
      <c r="D31" s="65" t="s">
        <v>14</v>
      </c>
      <c r="E31" s="65">
        <v>18</v>
      </c>
      <c r="F31" s="64">
        <v>18</v>
      </c>
      <c r="G31" s="64">
        <f t="shared" si="0"/>
        <v>324</v>
      </c>
    </row>
    <row r="32" spans="1:7" ht="15" x14ac:dyDescent="0.2">
      <c r="A32" s="55">
        <v>26</v>
      </c>
      <c r="B32" s="55" t="s">
        <v>206</v>
      </c>
      <c r="C32" s="55" t="s">
        <v>431</v>
      </c>
      <c r="D32" s="65" t="s">
        <v>14</v>
      </c>
      <c r="E32" s="65">
        <v>14</v>
      </c>
      <c r="F32" s="64">
        <v>33</v>
      </c>
      <c r="G32" s="64">
        <f t="shared" si="0"/>
        <v>462</v>
      </c>
    </row>
    <row r="33" spans="1:8" ht="15" x14ac:dyDescent="0.2">
      <c r="A33" s="55">
        <v>27</v>
      </c>
      <c r="B33" s="55" t="s">
        <v>208</v>
      </c>
      <c r="C33" s="55" t="s">
        <v>541</v>
      </c>
      <c r="D33" s="65" t="s">
        <v>14</v>
      </c>
      <c r="E33" s="65">
        <v>8</v>
      </c>
      <c r="F33" s="64">
        <v>19.5</v>
      </c>
      <c r="G33" s="64">
        <f t="shared" si="0"/>
        <v>156</v>
      </c>
    </row>
    <row r="34" spans="1:8" ht="15" x14ac:dyDescent="0.2">
      <c r="A34" s="55">
        <v>29</v>
      </c>
      <c r="B34" s="55" t="s">
        <v>514</v>
      </c>
      <c r="C34" s="55" t="s">
        <v>542</v>
      </c>
      <c r="D34" s="65" t="s">
        <v>34</v>
      </c>
      <c r="E34" s="65">
        <v>4</v>
      </c>
      <c r="F34" s="64">
        <v>29</v>
      </c>
      <c r="G34" s="64">
        <f t="shared" si="0"/>
        <v>116</v>
      </c>
    </row>
    <row r="35" spans="1:8" ht="15" x14ac:dyDescent="0.2">
      <c r="A35" s="55">
        <v>30</v>
      </c>
      <c r="B35" s="55" t="s">
        <v>516</v>
      </c>
      <c r="C35" s="55" t="s">
        <v>543</v>
      </c>
      <c r="D35" s="65" t="s">
        <v>34</v>
      </c>
      <c r="E35" s="65">
        <v>14</v>
      </c>
      <c r="F35" s="64">
        <v>40.5</v>
      </c>
      <c r="G35" s="64">
        <f t="shared" si="0"/>
        <v>567</v>
      </c>
    </row>
    <row r="36" spans="1:8" ht="15" x14ac:dyDescent="0.2">
      <c r="A36" s="55">
        <v>31</v>
      </c>
      <c r="B36" s="55" t="s">
        <v>525</v>
      </c>
      <c r="C36" s="55" t="s">
        <v>544</v>
      </c>
      <c r="D36" s="65" t="s">
        <v>14</v>
      </c>
      <c r="E36" s="65">
        <v>10</v>
      </c>
      <c r="F36" s="64">
        <v>48</v>
      </c>
      <c r="G36" s="64">
        <f t="shared" si="0"/>
        <v>480</v>
      </c>
    </row>
    <row r="37" spans="1:8" ht="15" x14ac:dyDescent="0.2">
      <c r="A37" s="55">
        <v>32</v>
      </c>
      <c r="B37" s="55" t="s">
        <v>40</v>
      </c>
      <c r="C37" s="55" t="s">
        <v>432</v>
      </c>
      <c r="D37" s="65" t="s">
        <v>34</v>
      </c>
      <c r="E37" s="65">
        <v>4</v>
      </c>
      <c r="F37" s="64">
        <v>272</v>
      </c>
      <c r="G37" s="64">
        <f t="shared" si="0"/>
        <v>1088</v>
      </c>
    </row>
    <row r="38" spans="1:8" ht="15" x14ac:dyDescent="0.2">
      <c r="A38" s="56"/>
      <c r="B38" s="56"/>
      <c r="C38" s="56"/>
      <c r="D38" s="56"/>
      <c r="E38" s="56"/>
      <c r="F38" s="55" t="s">
        <v>27</v>
      </c>
      <c r="G38" s="64">
        <f>SUM(G7:G37)</f>
        <v>13936.85</v>
      </c>
    </row>
    <row r="39" spans="1:8" ht="15" x14ac:dyDescent="0.2">
      <c r="A39" s="57"/>
      <c r="B39" s="57"/>
      <c r="C39" s="57"/>
      <c r="D39" s="57"/>
      <c r="E39" s="57"/>
      <c r="F39" s="55" t="s">
        <v>28</v>
      </c>
      <c r="G39" s="64">
        <f>G38*0.18</f>
        <v>2508.6329999999998</v>
      </c>
    </row>
    <row r="40" spans="1:8" ht="15" x14ac:dyDescent="0.2">
      <c r="A40" s="57"/>
      <c r="B40" s="57"/>
      <c r="C40" s="57"/>
      <c r="D40" s="57"/>
      <c r="E40" s="57"/>
      <c r="F40" s="55" t="s">
        <v>43</v>
      </c>
      <c r="G40" s="64">
        <f>SUM(G38:G39)</f>
        <v>16445.483</v>
      </c>
    </row>
    <row r="41" spans="1:8" ht="15" x14ac:dyDescent="0.2">
      <c r="A41" s="54"/>
      <c r="B41" s="54"/>
      <c r="C41" s="54"/>
      <c r="D41" s="54"/>
      <c r="E41" s="54"/>
      <c r="F41" s="54"/>
      <c r="G41" s="54"/>
    </row>
    <row r="42" spans="1:8" ht="15" x14ac:dyDescent="0.2">
      <c r="A42" s="54"/>
      <c r="B42" s="128" t="s">
        <v>609</v>
      </c>
      <c r="C42" s="128"/>
      <c r="D42" s="128"/>
      <c r="E42" s="128"/>
      <c r="F42" s="128"/>
      <c r="G42" s="128"/>
      <c r="H42" s="129"/>
    </row>
  </sheetData>
  <mergeCells count="5">
    <mergeCell ref="A2:B2"/>
    <mergeCell ref="C2:G2"/>
    <mergeCell ref="A3:B3"/>
    <mergeCell ref="C3:G3"/>
    <mergeCell ref="B42:H42"/>
  </mergeCells>
  <phoneticPr fontId="7" type="noConversion"/>
  <pageMargins left="0.67" right="0.65" top="1" bottom="1" header="0.5" footer="0.5"/>
  <pageSetup paperSize="9" scale="8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view="pageBreakPreview" topLeftCell="A10" zoomScale="60" zoomScaleNormal="100" workbookViewId="0">
      <selection activeCell="F36" sqref="F36"/>
    </sheetView>
  </sheetViews>
  <sheetFormatPr defaultRowHeight="12.75" x14ac:dyDescent="0.2"/>
  <cols>
    <col min="1" max="1" width="6.85546875" customWidth="1"/>
    <col min="2" max="2" width="14.42578125" bestFit="1" customWidth="1"/>
    <col min="3" max="3" width="42.28515625" bestFit="1" customWidth="1"/>
    <col min="4" max="4" width="6.42578125" bestFit="1" customWidth="1"/>
    <col min="5" max="5" width="7.140625" customWidth="1"/>
    <col min="6" max="6" width="13.42578125" bestFit="1" customWidth="1"/>
    <col min="7" max="7" width="13.28515625" bestFit="1" customWidth="1"/>
  </cols>
  <sheetData>
    <row r="1" spans="1:7" ht="15" x14ac:dyDescent="0.2">
      <c r="A1" s="66" t="s">
        <v>568</v>
      </c>
      <c r="B1" s="67"/>
      <c r="C1" s="147" t="s">
        <v>606</v>
      </c>
      <c r="D1" s="148"/>
      <c r="E1" s="148"/>
      <c r="F1" s="148"/>
      <c r="G1" s="148"/>
    </row>
    <row r="2" spans="1:7" ht="15" x14ac:dyDescent="0.2">
      <c r="A2" s="67"/>
      <c r="B2" s="67"/>
      <c r="C2" s="68" t="s">
        <v>434</v>
      </c>
      <c r="D2" s="67"/>
      <c r="E2" s="67"/>
      <c r="F2" s="67"/>
      <c r="G2" s="63"/>
    </row>
    <row r="3" spans="1:7" ht="15" x14ac:dyDescent="0.2">
      <c r="A3" s="63"/>
      <c r="B3" s="69" t="s">
        <v>435</v>
      </c>
      <c r="C3" s="70" t="s">
        <v>436</v>
      </c>
      <c r="D3" s="63"/>
      <c r="E3" s="63"/>
      <c r="F3" s="63"/>
      <c r="G3" s="63"/>
    </row>
    <row r="4" spans="1:7" ht="15" x14ac:dyDescent="0.2">
      <c r="A4" s="69"/>
      <c r="B4" s="71"/>
      <c r="D4" s="69"/>
      <c r="E4" s="69"/>
      <c r="F4" s="72"/>
      <c r="G4" s="73" t="s">
        <v>608</v>
      </c>
    </row>
    <row r="5" spans="1:7" ht="15" x14ac:dyDescent="0.2">
      <c r="A5" s="69"/>
      <c r="B5" s="69"/>
      <c r="C5" s="70"/>
      <c r="D5" s="69"/>
      <c r="E5" s="69"/>
      <c r="F5" s="72"/>
      <c r="G5" s="74" t="s">
        <v>496</v>
      </c>
    </row>
    <row r="6" spans="1:7" ht="14.25" x14ac:dyDescent="0.2">
      <c r="A6" s="75"/>
      <c r="B6" s="75"/>
      <c r="C6" s="76"/>
      <c r="D6" s="75"/>
      <c r="E6" s="75"/>
      <c r="F6" s="77"/>
      <c r="G6" s="78"/>
    </row>
    <row r="7" spans="1:7" x14ac:dyDescent="0.2">
      <c r="A7" s="108" t="s">
        <v>437</v>
      </c>
      <c r="B7" s="108" t="s">
        <v>438</v>
      </c>
      <c r="C7" s="108" t="s">
        <v>439</v>
      </c>
      <c r="D7" s="109" t="s">
        <v>8</v>
      </c>
      <c r="E7" s="108" t="s">
        <v>440</v>
      </c>
      <c r="F7" s="110" t="s">
        <v>569</v>
      </c>
      <c r="G7" s="111" t="s">
        <v>570</v>
      </c>
    </row>
    <row r="8" spans="1:7" ht="15" x14ac:dyDescent="0.2">
      <c r="A8" s="79">
        <v>1</v>
      </c>
      <c r="B8" s="80" t="s">
        <v>306</v>
      </c>
      <c r="C8" s="81" t="s">
        <v>307</v>
      </c>
      <c r="D8" s="79" t="s">
        <v>12</v>
      </c>
      <c r="E8" s="79">
        <v>1</v>
      </c>
      <c r="F8" s="82">
        <v>832</v>
      </c>
      <c r="G8" s="83">
        <f t="shared" ref="G8:G40" si="0">F8*E8</f>
        <v>832</v>
      </c>
    </row>
    <row r="9" spans="1:7" ht="15" x14ac:dyDescent="0.2">
      <c r="A9" s="79">
        <v>2</v>
      </c>
      <c r="B9" s="80" t="s">
        <v>45</v>
      </c>
      <c r="C9" s="81" t="s">
        <v>11</v>
      </c>
      <c r="D9" s="79" t="s">
        <v>14</v>
      </c>
      <c r="E9" s="79">
        <v>3</v>
      </c>
      <c r="F9" s="82">
        <v>82</v>
      </c>
      <c r="G9" s="83">
        <f t="shared" si="0"/>
        <v>246</v>
      </c>
    </row>
    <row r="10" spans="1:7" ht="15" x14ac:dyDescent="0.2">
      <c r="A10" s="79">
        <v>3</v>
      </c>
      <c r="B10" s="80" t="s">
        <v>571</v>
      </c>
      <c r="C10" s="81" t="s">
        <v>572</v>
      </c>
      <c r="D10" s="79" t="s">
        <v>14</v>
      </c>
      <c r="E10" s="79">
        <v>2</v>
      </c>
      <c r="F10" s="82">
        <v>59</v>
      </c>
      <c r="G10" s="83">
        <f t="shared" si="0"/>
        <v>118</v>
      </c>
    </row>
    <row r="11" spans="1:7" ht="15" x14ac:dyDescent="0.2">
      <c r="A11" s="79">
        <v>4</v>
      </c>
      <c r="B11" s="80" t="s">
        <v>441</v>
      </c>
      <c r="C11" s="81" t="s">
        <v>442</v>
      </c>
      <c r="D11" s="79" t="s">
        <v>14</v>
      </c>
      <c r="E11" s="79">
        <v>1</v>
      </c>
      <c r="F11" s="82">
        <v>76</v>
      </c>
      <c r="G11" s="83">
        <f t="shared" si="0"/>
        <v>76</v>
      </c>
    </row>
    <row r="12" spans="1:7" ht="15" x14ac:dyDescent="0.2">
      <c r="A12" s="79">
        <v>5</v>
      </c>
      <c r="B12" s="80" t="s">
        <v>443</v>
      </c>
      <c r="C12" s="81" t="s">
        <v>444</v>
      </c>
      <c r="D12" s="79" t="s">
        <v>14</v>
      </c>
      <c r="E12" s="79">
        <v>1</v>
      </c>
      <c r="F12" s="82">
        <v>39.5</v>
      </c>
      <c r="G12" s="83">
        <f t="shared" si="0"/>
        <v>39.5</v>
      </c>
    </row>
    <row r="13" spans="1:7" ht="15" x14ac:dyDescent="0.2">
      <c r="A13" s="79">
        <v>6</v>
      </c>
      <c r="B13" s="80" t="s">
        <v>397</v>
      </c>
      <c r="C13" s="81" t="s">
        <v>573</v>
      </c>
      <c r="D13" s="79" t="s">
        <v>14</v>
      </c>
      <c r="E13" s="79">
        <v>1</v>
      </c>
      <c r="F13" s="82">
        <v>66</v>
      </c>
      <c r="G13" s="83">
        <f t="shared" si="0"/>
        <v>66</v>
      </c>
    </row>
    <row r="14" spans="1:7" ht="15" x14ac:dyDescent="0.2">
      <c r="A14" s="79">
        <v>7</v>
      </c>
      <c r="B14" s="80" t="s">
        <v>416</v>
      </c>
      <c r="C14" s="81" t="s">
        <v>445</v>
      </c>
      <c r="D14" s="108" t="s">
        <v>446</v>
      </c>
      <c r="E14" s="79">
        <v>30</v>
      </c>
      <c r="F14" s="82">
        <v>77.5</v>
      </c>
      <c r="G14" s="83">
        <f t="shared" si="0"/>
        <v>2325</v>
      </c>
    </row>
    <row r="15" spans="1:7" ht="15" x14ac:dyDescent="0.2">
      <c r="A15" s="79">
        <v>8</v>
      </c>
      <c r="B15" s="80" t="s">
        <v>270</v>
      </c>
      <c r="C15" s="81" t="s">
        <v>447</v>
      </c>
      <c r="D15" s="79" t="s">
        <v>12</v>
      </c>
      <c r="E15" s="79">
        <v>7</v>
      </c>
      <c r="F15" s="82">
        <v>5.6</v>
      </c>
      <c r="G15" s="83">
        <f t="shared" si="0"/>
        <v>39.199999999999996</v>
      </c>
    </row>
    <row r="16" spans="1:7" ht="15" x14ac:dyDescent="0.2">
      <c r="A16" s="79">
        <v>9</v>
      </c>
      <c r="B16" s="80" t="s">
        <v>317</v>
      </c>
      <c r="C16" s="81" t="s">
        <v>448</v>
      </c>
      <c r="D16" s="79" t="s">
        <v>14</v>
      </c>
      <c r="E16" s="79">
        <v>3</v>
      </c>
      <c r="F16" s="82">
        <v>20.5</v>
      </c>
      <c r="G16" s="83">
        <f t="shared" si="0"/>
        <v>61.5</v>
      </c>
    </row>
    <row r="17" spans="1:7" ht="15" x14ac:dyDescent="0.2">
      <c r="A17" s="79">
        <v>10</v>
      </c>
      <c r="B17" s="80" t="s">
        <v>359</v>
      </c>
      <c r="C17" s="81" t="s">
        <v>449</v>
      </c>
      <c r="D17" s="79" t="s">
        <v>14</v>
      </c>
      <c r="E17" s="79">
        <v>3</v>
      </c>
      <c r="F17" s="82">
        <v>21.5</v>
      </c>
      <c r="G17" s="83">
        <f t="shared" si="0"/>
        <v>64.5</v>
      </c>
    </row>
    <row r="18" spans="1:7" ht="15" x14ac:dyDescent="0.2">
      <c r="A18" s="79">
        <v>11</v>
      </c>
      <c r="B18" s="80" t="s">
        <v>62</v>
      </c>
      <c r="C18" s="81" t="s">
        <v>450</v>
      </c>
      <c r="D18" s="79" t="s">
        <v>14</v>
      </c>
      <c r="E18" s="79">
        <v>1</v>
      </c>
      <c r="F18" s="82">
        <v>19.5</v>
      </c>
      <c r="G18" s="83">
        <f t="shared" si="0"/>
        <v>19.5</v>
      </c>
    </row>
    <row r="19" spans="1:7" ht="15" x14ac:dyDescent="0.2">
      <c r="A19" s="79">
        <v>12</v>
      </c>
      <c r="B19" s="80" t="s">
        <v>362</v>
      </c>
      <c r="C19" s="81" t="s">
        <v>363</v>
      </c>
      <c r="D19" s="79" t="s">
        <v>14</v>
      </c>
      <c r="E19" s="79">
        <v>1</v>
      </c>
      <c r="F19" s="82">
        <v>13</v>
      </c>
      <c r="G19" s="83">
        <f t="shared" si="0"/>
        <v>13</v>
      </c>
    </row>
    <row r="20" spans="1:7" ht="15" x14ac:dyDescent="0.2">
      <c r="A20" s="79">
        <v>13</v>
      </c>
      <c r="B20" s="80" t="s">
        <v>129</v>
      </c>
      <c r="C20" s="81" t="s">
        <v>130</v>
      </c>
      <c r="D20" s="79" t="s">
        <v>14</v>
      </c>
      <c r="E20" s="79">
        <v>3</v>
      </c>
      <c r="F20" s="82">
        <v>20</v>
      </c>
      <c r="G20" s="83">
        <f t="shared" si="0"/>
        <v>60</v>
      </c>
    </row>
    <row r="21" spans="1:7" ht="15" x14ac:dyDescent="0.2">
      <c r="A21" s="79">
        <v>14</v>
      </c>
      <c r="B21" s="80" t="s">
        <v>365</v>
      </c>
      <c r="C21" s="81" t="s">
        <v>451</v>
      </c>
      <c r="D21" s="79" t="s">
        <v>14</v>
      </c>
      <c r="E21" s="79">
        <v>1</v>
      </c>
      <c r="F21" s="82">
        <v>416</v>
      </c>
      <c r="G21" s="83">
        <f t="shared" si="0"/>
        <v>416</v>
      </c>
    </row>
    <row r="22" spans="1:7" ht="15" x14ac:dyDescent="0.2">
      <c r="A22" s="79">
        <v>15</v>
      </c>
      <c r="B22" s="80" t="s">
        <v>193</v>
      </c>
      <c r="C22" s="81" t="s">
        <v>71</v>
      </c>
      <c r="D22" s="79" t="s">
        <v>14</v>
      </c>
      <c r="E22" s="79">
        <v>12</v>
      </c>
      <c r="F22" s="82">
        <v>3.6</v>
      </c>
      <c r="G22" s="83">
        <f t="shared" si="0"/>
        <v>43.2</v>
      </c>
    </row>
    <row r="23" spans="1:7" ht="15" x14ac:dyDescent="0.2">
      <c r="A23" s="79">
        <v>16</v>
      </c>
      <c r="B23" s="80" t="s">
        <v>169</v>
      </c>
      <c r="C23" s="81" t="s">
        <v>452</v>
      </c>
      <c r="D23" s="79" t="s">
        <v>16</v>
      </c>
      <c r="E23" s="79">
        <v>60</v>
      </c>
      <c r="F23" s="82">
        <v>1.7</v>
      </c>
      <c r="G23" s="83">
        <f t="shared" si="0"/>
        <v>102</v>
      </c>
    </row>
    <row r="24" spans="1:7" ht="15" x14ac:dyDescent="0.2">
      <c r="A24" s="79">
        <v>17</v>
      </c>
      <c r="B24" s="79" t="s">
        <v>453</v>
      </c>
      <c r="C24" s="81" t="s">
        <v>454</v>
      </c>
      <c r="D24" s="79" t="s">
        <v>14</v>
      </c>
      <c r="E24" s="79">
        <v>20</v>
      </c>
      <c r="F24" s="82">
        <v>2.7</v>
      </c>
      <c r="G24" s="83">
        <f t="shared" si="0"/>
        <v>54</v>
      </c>
    </row>
    <row r="25" spans="1:7" ht="15" x14ac:dyDescent="0.2">
      <c r="A25" s="79">
        <v>18</v>
      </c>
      <c r="B25" s="79" t="s">
        <v>574</v>
      </c>
      <c r="C25" s="81" t="s">
        <v>575</v>
      </c>
      <c r="D25" s="79" t="s">
        <v>14</v>
      </c>
      <c r="E25" s="79">
        <v>20</v>
      </c>
      <c r="F25" s="82">
        <v>4.3</v>
      </c>
      <c r="G25" s="83">
        <f t="shared" si="0"/>
        <v>86</v>
      </c>
    </row>
    <row r="26" spans="1:7" ht="15" x14ac:dyDescent="0.2">
      <c r="A26" s="79">
        <v>19</v>
      </c>
      <c r="B26" s="79" t="s">
        <v>15</v>
      </c>
      <c r="C26" s="81" t="s">
        <v>576</v>
      </c>
      <c r="D26" s="79" t="s">
        <v>14</v>
      </c>
      <c r="E26" s="79">
        <v>20</v>
      </c>
      <c r="F26" s="82">
        <v>4</v>
      </c>
      <c r="G26" s="83">
        <f t="shared" si="0"/>
        <v>80</v>
      </c>
    </row>
    <row r="27" spans="1:7" ht="15" x14ac:dyDescent="0.2">
      <c r="A27" s="79">
        <v>20</v>
      </c>
      <c r="B27" s="79" t="s">
        <v>455</v>
      </c>
      <c r="C27" s="81" t="s">
        <v>577</v>
      </c>
      <c r="D27" s="79" t="s">
        <v>14</v>
      </c>
      <c r="E27" s="79">
        <v>150</v>
      </c>
      <c r="F27" s="82">
        <v>3.85</v>
      </c>
      <c r="G27" s="83">
        <f t="shared" si="0"/>
        <v>577.5</v>
      </c>
    </row>
    <row r="28" spans="1:7" ht="15" x14ac:dyDescent="0.2">
      <c r="A28" s="79">
        <v>21</v>
      </c>
      <c r="B28" s="79" t="s">
        <v>320</v>
      </c>
      <c r="C28" s="81" t="s">
        <v>578</v>
      </c>
      <c r="D28" s="79" t="s">
        <v>14</v>
      </c>
      <c r="E28" s="79">
        <v>30</v>
      </c>
      <c r="F28" s="82">
        <v>25</v>
      </c>
      <c r="G28" s="83">
        <f t="shared" si="0"/>
        <v>750</v>
      </c>
    </row>
    <row r="29" spans="1:7" ht="15" x14ac:dyDescent="0.2">
      <c r="A29" s="79">
        <v>22</v>
      </c>
      <c r="B29" s="79" t="s">
        <v>77</v>
      </c>
      <c r="C29" s="81" t="s">
        <v>579</v>
      </c>
      <c r="D29" s="79" t="s">
        <v>14</v>
      </c>
      <c r="E29" s="79">
        <v>10</v>
      </c>
      <c r="F29" s="82">
        <v>15.5</v>
      </c>
      <c r="G29" s="83">
        <f t="shared" si="0"/>
        <v>155</v>
      </c>
    </row>
    <row r="30" spans="1:7" ht="15" x14ac:dyDescent="0.2">
      <c r="A30" s="79">
        <v>23</v>
      </c>
      <c r="B30" s="79" t="s">
        <v>82</v>
      </c>
      <c r="C30" s="81" t="s">
        <v>580</v>
      </c>
      <c r="D30" s="79" t="s">
        <v>14</v>
      </c>
      <c r="E30" s="84">
        <v>40</v>
      </c>
      <c r="F30" s="82">
        <v>7.1</v>
      </c>
      <c r="G30" s="83">
        <f t="shared" si="0"/>
        <v>284</v>
      </c>
    </row>
    <row r="31" spans="1:7" ht="15" x14ac:dyDescent="0.2">
      <c r="A31" s="79">
        <v>24</v>
      </c>
      <c r="B31" s="79" t="s">
        <v>86</v>
      </c>
      <c r="C31" s="81" t="s">
        <v>456</v>
      </c>
      <c r="D31" s="79" t="s">
        <v>12</v>
      </c>
      <c r="E31" s="79">
        <v>3</v>
      </c>
      <c r="F31" s="82">
        <v>35.5</v>
      </c>
      <c r="G31" s="83">
        <f t="shared" si="0"/>
        <v>106.5</v>
      </c>
    </row>
    <row r="32" spans="1:7" ht="15" x14ac:dyDescent="0.2">
      <c r="A32" s="79">
        <v>25</v>
      </c>
      <c r="B32" s="79" t="s">
        <v>88</v>
      </c>
      <c r="C32" s="81" t="s">
        <v>457</v>
      </c>
      <c r="D32" s="79" t="s">
        <v>14</v>
      </c>
      <c r="E32" s="79">
        <v>2</v>
      </c>
      <c r="F32" s="82">
        <v>45.5</v>
      </c>
      <c r="G32" s="83">
        <f t="shared" si="0"/>
        <v>91</v>
      </c>
    </row>
    <row r="33" spans="1:7" ht="15" x14ac:dyDescent="0.2">
      <c r="A33" s="79">
        <v>26</v>
      </c>
      <c r="B33" s="79" t="s">
        <v>90</v>
      </c>
      <c r="C33" s="81" t="s">
        <v>458</v>
      </c>
      <c r="D33" s="79" t="s">
        <v>14</v>
      </c>
      <c r="E33" s="79">
        <v>18</v>
      </c>
      <c r="F33" s="82">
        <v>18</v>
      </c>
      <c r="G33" s="83">
        <f t="shared" si="0"/>
        <v>324</v>
      </c>
    </row>
    <row r="34" spans="1:7" ht="15" x14ac:dyDescent="0.2">
      <c r="A34" s="79">
        <v>27</v>
      </c>
      <c r="B34" s="79" t="s">
        <v>94</v>
      </c>
      <c r="C34" s="81" t="s">
        <v>459</v>
      </c>
      <c r="D34" s="79" t="s">
        <v>14</v>
      </c>
      <c r="E34" s="84">
        <v>6</v>
      </c>
      <c r="F34" s="82">
        <v>45.5</v>
      </c>
      <c r="G34" s="83">
        <f t="shared" si="0"/>
        <v>273</v>
      </c>
    </row>
    <row r="35" spans="1:7" ht="15" x14ac:dyDescent="0.2">
      <c r="A35" s="79">
        <v>28</v>
      </c>
      <c r="B35" s="79" t="s">
        <v>208</v>
      </c>
      <c r="C35" s="81" t="s">
        <v>581</v>
      </c>
      <c r="D35" s="79" t="s">
        <v>14</v>
      </c>
      <c r="E35" s="79">
        <v>11</v>
      </c>
      <c r="F35" s="82">
        <v>19.5</v>
      </c>
      <c r="G35" s="83">
        <f t="shared" si="0"/>
        <v>214.5</v>
      </c>
    </row>
    <row r="36" spans="1:7" ht="15" x14ac:dyDescent="0.2">
      <c r="A36" s="124">
        <v>29</v>
      </c>
      <c r="B36" s="79" t="s">
        <v>343</v>
      </c>
      <c r="C36" s="81" t="s">
        <v>582</v>
      </c>
      <c r="D36" s="79" t="s">
        <v>14</v>
      </c>
      <c r="E36" s="79">
        <v>1</v>
      </c>
      <c r="F36" s="83">
        <v>36</v>
      </c>
      <c r="G36" s="83">
        <f t="shared" si="0"/>
        <v>36</v>
      </c>
    </row>
    <row r="37" spans="1:7" ht="15" x14ac:dyDescent="0.2">
      <c r="A37" s="124">
        <v>30</v>
      </c>
      <c r="B37" s="79" t="s">
        <v>516</v>
      </c>
      <c r="C37" s="81" t="s">
        <v>538</v>
      </c>
      <c r="D37" s="79" t="s">
        <v>14</v>
      </c>
      <c r="E37" s="79">
        <v>10</v>
      </c>
      <c r="F37" s="105">
        <v>40.5</v>
      </c>
      <c r="G37" s="83">
        <f t="shared" si="0"/>
        <v>405</v>
      </c>
    </row>
    <row r="38" spans="1:7" ht="15" x14ac:dyDescent="0.2">
      <c r="A38" s="124">
        <v>31</v>
      </c>
      <c r="B38" s="79" t="s">
        <v>39</v>
      </c>
      <c r="C38" s="81" t="s">
        <v>583</v>
      </c>
      <c r="D38" s="79" t="s">
        <v>14</v>
      </c>
      <c r="E38" s="79">
        <v>4</v>
      </c>
      <c r="F38" s="105">
        <v>48</v>
      </c>
      <c r="G38" s="83">
        <f t="shared" si="0"/>
        <v>192</v>
      </c>
    </row>
    <row r="39" spans="1:7" ht="15" x14ac:dyDescent="0.2">
      <c r="A39" s="124">
        <v>32</v>
      </c>
      <c r="B39" s="79" t="s">
        <v>333</v>
      </c>
      <c r="C39" s="81" t="s">
        <v>461</v>
      </c>
      <c r="D39" s="79" t="s">
        <v>14</v>
      </c>
      <c r="E39" s="79">
        <v>2</v>
      </c>
      <c r="F39" s="85">
        <v>20.5</v>
      </c>
      <c r="G39" s="83">
        <f t="shared" si="0"/>
        <v>41</v>
      </c>
    </row>
    <row r="40" spans="1:7" ht="15" x14ac:dyDescent="0.2">
      <c r="A40" s="124">
        <v>33</v>
      </c>
      <c r="B40" s="79" t="s">
        <v>40</v>
      </c>
      <c r="C40" s="81" t="s">
        <v>596</v>
      </c>
      <c r="D40" s="79" t="s">
        <v>14</v>
      </c>
      <c r="E40" s="79">
        <v>4</v>
      </c>
      <c r="F40" s="82">
        <v>272</v>
      </c>
      <c r="G40" s="83">
        <f t="shared" si="0"/>
        <v>1088</v>
      </c>
    </row>
    <row r="41" spans="1:7" ht="15" x14ac:dyDescent="0.2">
      <c r="A41" s="86"/>
      <c r="B41" s="86"/>
      <c r="C41" s="87"/>
      <c r="D41" s="86"/>
      <c r="E41" s="86"/>
      <c r="F41" s="115" t="s">
        <v>27</v>
      </c>
      <c r="G41" s="83">
        <f>SUM(G8:G40)</f>
        <v>9278.9</v>
      </c>
    </row>
    <row r="42" spans="1:7" ht="15" x14ac:dyDescent="0.2">
      <c r="A42" s="88"/>
      <c r="B42" s="88"/>
      <c r="C42" s="89"/>
      <c r="D42" s="106"/>
      <c r="E42" s="106"/>
      <c r="F42" s="116" t="s">
        <v>100</v>
      </c>
      <c r="G42" s="82">
        <f>G41*0.18</f>
        <v>1670.2019999999998</v>
      </c>
    </row>
    <row r="43" spans="1:7" ht="15" x14ac:dyDescent="0.2">
      <c r="A43" s="88"/>
      <c r="B43" s="88"/>
      <c r="C43" s="89"/>
      <c r="D43" s="106"/>
      <c r="E43" s="106"/>
      <c r="F43" s="116" t="s">
        <v>145</v>
      </c>
      <c r="G43" s="82">
        <f>SUM(G41:G42)</f>
        <v>10949.101999999999</v>
      </c>
    </row>
    <row r="44" spans="1:7" ht="15" x14ac:dyDescent="0.2">
      <c r="A44" s="88"/>
      <c r="B44" s="88"/>
      <c r="C44" s="89"/>
      <c r="D44" s="106"/>
      <c r="E44" s="106"/>
      <c r="F44" s="107"/>
      <c r="G44" s="91"/>
    </row>
    <row r="45" spans="1:7" ht="15" x14ac:dyDescent="0.2">
      <c r="A45" s="140" t="s">
        <v>607</v>
      </c>
      <c r="B45" s="140"/>
      <c r="C45" s="140"/>
      <c r="D45" s="140"/>
      <c r="E45" s="140"/>
      <c r="F45" s="140"/>
      <c r="G45" s="140"/>
    </row>
    <row r="46" spans="1:7" ht="15" x14ac:dyDescent="0.2">
      <c r="A46" s="88"/>
      <c r="B46" s="88"/>
      <c r="C46" s="89"/>
      <c r="D46" s="88"/>
      <c r="E46" s="88"/>
      <c r="F46" s="90"/>
      <c r="G46" s="91"/>
    </row>
    <row r="47" spans="1:7" ht="15" x14ac:dyDescent="0.2">
      <c r="A47" s="88"/>
      <c r="B47" s="88"/>
      <c r="C47" s="89"/>
      <c r="D47" s="88"/>
      <c r="E47" s="88"/>
      <c r="F47" s="90"/>
      <c r="G47" s="91"/>
    </row>
  </sheetData>
  <mergeCells count="2">
    <mergeCell ref="A45:G45"/>
    <mergeCell ref="C1:G1"/>
  </mergeCells>
  <pageMargins left="0.7" right="0.7" top="0.75" bottom="0.75" header="0.3" footer="0.3"/>
  <pageSetup paperSize="9" scale="85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9"/>
  <sheetViews>
    <sheetView view="pageBreakPreview" topLeftCell="A9" zoomScale="60" zoomScaleNormal="100" workbookViewId="0">
      <selection activeCell="K20" sqref="K20"/>
    </sheetView>
  </sheetViews>
  <sheetFormatPr defaultRowHeight="12.75" x14ac:dyDescent="0.2"/>
  <cols>
    <col min="1" max="1" width="4.85546875" customWidth="1"/>
    <col min="2" max="2" width="11.28515625" customWidth="1"/>
    <col min="3" max="3" width="33.42578125" customWidth="1"/>
    <col min="4" max="4" width="4.28515625" customWidth="1"/>
    <col min="5" max="5" width="5.7109375" customWidth="1"/>
    <col min="6" max="6" width="13.85546875" customWidth="1"/>
    <col min="7" max="7" width="14" customWidth="1"/>
    <col min="8" max="8" width="8.85546875" customWidth="1"/>
  </cols>
  <sheetData>
    <row r="3" spans="1:7" ht="15" x14ac:dyDescent="0.2">
      <c r="A3" s="128" t="s">
        <v>31</v>
      </c>
      <c r="B3" s="128"/>
      <c r="C3" s="128" t="s">
        <v>44</v>
      </c>
      <c r="D3" s="128"/>
      <c r="E3" s="128"/>
      <c r="F3" s="128"/>
      <c r="G3" s="128"/>
    </row>
    <row r="4" spans="1:7" ht="15" x14ac:dyDescent="0.2">
      <c r="A4" s="128" t="s">
        <v>33</v>
      </c>
      <c r="B4" s="128"/>
      <c r="C4" s="128" t="s">
        <v>4</v>
      </c>
      <c r="D4" s="128"/>
      <c r="E4" s="128"/>
      <c r="F4" s="128"/>
      <c r="G4" s="128"/>
    </row>
    <row r="5" spans="1:7" ht="15" x14ac:dyDescent="0.2">
      <c r="A5" s="1"/>
      <c r="B5" s="1"/>
      <c r="C5" s="1"/>
      <c r="D5" s="1"/>
      <c r="E5" s="20"/>
      <c r="F5" s="1"/>
      <c r="G5" s="1" t="s">
        <v>619</v>
      </c>
    </row>
    <row r="6" spans="1:7" ht="15" x14ac:dyDescent="0.2">
      <c r="A6" s="1"/>
      <c r="B6" s="1"/>
      <c r="C6" s="1"/>
      <c r="D6" s="1"/>
      <c r="E6" s="20"/>
      <c r="F6" s="1"/>
      <c r="G6" s="1" t="s">
        <v>490</v>
      </c>
    </row>
    <row r="7" spans="1:7" ht="15" x14ac:dyDescent="0.2">
      <c r="A7" s="2" t="s">
        <v>5</v>
      </c>
      <c r="B7" s="2" t="s">
        <v>6</v>
      </c>
      <c r="C7" s="2" t="s">
        <v>7</v>
      </c>
      <c r="D7" s="2" t="s">
        <v>8</v>
      </c>
      <c r="E7" s="3" t="s">
        <v>9</v>
      </c>
      <c r="F7" s="15" t="s">
        <v>550</v>
      </c>
      <c r="G7" s="15" t="s">
        <v>549</v>
      </c>
    </row>
    <row r="8" spans="1:7" ht="15" x14ac:dyDescent="0.2">
      <c r="A8" s="2">
        <v>1</v>
      </c>
      <c r="B8" s="2" t="s">
        <v>10</v>
      </c>
      <c r="C8" s="2" t="s">
        <v>11</v>
      </c>
      <c r="D8" s="2" t="s">
        <v>12</v>
      </c>
      <c r="E8" s="3">
        <v>1</v>
      </c>
      <c r="F8" s="4">
        <v>49.5</v>
      </c>
      <c r="G8" s="4">
        <f>F8*E8</f>
        <v>49.5</v>
      </c>
    </row>
    <row r="9" spans="1:7" ht="15" x14ac:dyDescent="0.2">
      <c r="A9" s="2">
        <v>2</v>
      </c>
      <c r="B9" s="2" t="s">
        <v>45</v>
      </c>
      <c r="C9" s="2" t="s">
        <v>46</v>
      </c>
      <c r="D9" s="2" t="s">
        <v>34</v>
      </c>
      <c r="E9" s="3">
        <v>1</v>
      </c>
      <c r="F9" s="4">
        <v>82</v>
      </c>
      <c r="G9" s="4">
        <f t="shared" ref="G9:G41" si="0">F9*E9</f>
        <v>82</v>
      </c>
    </row>
    <row r="10" spans="1:7" ht="15" x14ac:dyDescent="0.2">
      <c r="A10" s="2">
        <v>3</v>
      </c>
      <c r="B10" s="2" t="s">
        <v>47</v>
      </c>
      <c r="C10" s="2" t="s">
        <v>48</v>
      </c>
      <c r="D10" s="2" t="s">
        <v>34</v>
      </c>
      <c r="E10" s="3">
        <v>1</v>
      </c>
      <c r="F10" s="4">
        <v>104</v>
      </c>
      <c r="G10" s="4">
        <f t="shared" si="0"/>
        <v>104</v>
      </c>
    </row>
    <row r="11" spans="1:7" ht="15" x14ac:dyDescent="0.2">
      <c r="A11" s="2">
        <v>4</v>
      </c>
      <c r="B11" s="2" t="s">
        <v>49</v>
      </c>
      <c r="C11" s="2" t="s">
        <v>50</v>
      </c>
      <c r="D11" s="2" t="s">
        <v>34</v>
      </c>
      <c r="E11" s="3">
        <v>1</v>
      </c>
      <c r="F11" s="4">
        <v>56.5</v>
      </c>
      <c r="G11" s="4">
        <f t="shared" si="0"/>
        <v>56.5</v>
      </c>
    </row>
    <row r="12" spans="1:7" ht="15" x14ac:dyDescent="0.2">
      <c r="A12" s="2">
        <v>5</v>
      </c>
      <c r="B12" s="2" t="s">
        <v>51</v>
      </c>
      <c r="C12" s="2" t="s">
        <v>52</v>
      </c>
      <c r="D12" s="2" t="s">
        <v>34</v>
      </c>
      <c r="E12" s="3">
        <v>2</v>
      </c>
      <c r="F12" s="4">
        <v>18.5</v>
      </c>
      <c r="G12" s="4">
        <f t="shared" si="0"/>
        <v>37</v>
      </c>
    </row>
    <row r="13" spans="1:7" ht="15" x14ac:dyDescent="0.2">
      <c r="A13" s="2">
        <v>6</v>
      </c>
      <c r="B13" s="2" t="s">
        <v>53</v>
      </c>
      <c r="C13" s="2" t="s">
        <v>54</v>
      </c>
      <c r="D13" s="2" t="s">
        <v>34</v>
      </c>
      <c r="E13" s="3">
        <v>10</v>
      </c>
      <c r="F13" s="4">
        <v>5.75</v>
      </c>
      <c r="G13" s="4">
        <f t="shared" si="0"/>
        <v>57.5</v>
      </c>
    </row>
    <row r="14" spans="1:7" ht="15" x14ac:dyDescent="0.2">
      <c r="A14" s="2">
        <v>7</v>
      </c>
      <c r="B14" s="2" t="s">
        <v>55</v>
      </c>
      <c r="C14" s="2" t="s">
        <v>56</v>
      </c>
      <c r="D14" s="2" t="s">
        <v>34</v>
      </c>
      <c r="E14" s="3">
        <v>1</v>
      </c>
      <c r="F14" s="4">
        <v>273</v>
      </c>
      <c r="G14" s="4">
        <f t="shared" si="0"/>
        <v>273</v>
      </c>
    </row>
    <row r="15" spans="1:7" ht="15" x14ac:dyDescent="0.2">
      <c r="A15" s="2">
        <v>8</v>
      </c>
      <c r="B15" s="2" t="s">
        <v>98</v>
      </c>
      <c r="C15" s="2" t="s">
        <v>99</v>
      </c>
      <c r="D15" s="2" t="s">
        <v>34</v>
      </c>
      <c r="E15" s="3">
        <v>2</v>
      </c>
      <c r="F15" s="4">
        <v>83</v>
      </c>
      <c r="G15" s="4">
        <f>F15*E15</f>
        <v>166</v>
      </c>
    </row>
    <row r="16" spans="1:7" ht="15" x14ac:dyDescent="0.2">
      <c r="A16" s="2">
        <v>9</v>
      </c>
      <c r="B16" s="2" t="s">
        <v>57</v>
      </c>
      <c r="C16" s="2" t="s">
        <v>58</v>
      </c>
      <c r="D16" s="2" t="s">
        <v>34</v>
      </c>
      <c r="E16" s="3">
        <v>3</v>
      </c>
      <c r="F16" s="4">
        <v>10.5</v>
      </c>
      <c r="G16" s="4">
        <f t="shared" si="0"/>
        <v>31.5</v>
      </c>
    </row>
    <row r="17" spans="1:7" ht="15" x14ac:dyDescent="0.2">
      <c r="A17" s="2">
        <v>10</v>
      </c>
      <c r="B17" s="2" t="s">
        <v>13</v>
      </c>
      <c r="C17" s="2" t="s">
        <v>59</v>
      </c>
      <c r="D17" s="2" t="s">
        <v>34</v>
      </c>
      <c r="E17" s="3">
        <v>35</v>
      </c>
      <c r="F17" s="4">
        <v>5.6</v>
      </c>
      <c r="G17" s="4">
        <f t="shared" si="0"/>
        <v>196</v>
      </c>
    </row>
    <row r="18" spans="1:7" ht="15" x14ac:dyDescent="0.2">
      <c r="A18" s="2">
        <v>11</v>
      </c>
      <c r="B18" s="2" t="s">
        <v>60</v>
      </c>
      <c r="C18" s="2" t="s">
        <v>61</v>
      </c>
      <c r="D18" s="2" t="s">
        <v>34</v>
      </c>
      <c r="E18" s="3">
        <v>6</v>
      </c>
      <c r="F18" s="4">
        <v>7.85</v>
      </c>
      <c r="G18" s="4">
        <f t="shared" si="0"/>
        <v>47.099999999999994</v>
      </c>
    </row>
    <row r="19" spans="1:7" ht="15" x14ac:dyDescent="0.2">
      <c r="A19" s="2">
        <v>12</v>
      </c>
      <c r="B19" s="2" t="s">
        <v>62</v>
      </c>
      <c r="C19" s="2" t="s">
        <v>63</v>
      </c>
      <c r="D19" s="2" t="s">
        <v>34</v>
      </c>
      <c r="E19" s="3">
        <v>1</v>
      </c>
      <c r="F19" s="4">
        <v>19.5</v>
      </c>
      <c r="G19" s="4">
        <f t="shared" si="0"/>
        <v>19.5</v>
      </c>
    </row>
    <row r="20" spans="1:7" ht="15" x14ac:dyDescent="0.2">
      <c r="A20" s="2">
        <v>13</v>
      </c>
      <c r="B20" s="2" t="s">
        <v>64</v>
      </c>
      <c r="C20" s="2" t="s">
        <v>65</v>
      </c>
      <c r="D20" s="2" t="s">
        <v>34</v>
      </c>
      <c r="E20" s="3">
        <v>1</v>
      </c>
      <c r="F20" s="4">
        <v>9.5500000000000007</v>
      </c>
      <c r="G20" s="4">
        <f t="shared" si="0"/>
        <v>9.5500000000000007</v>
      </c>
    </row>
    <row r="21" spans="1:7" ht="15" x14ac:dyDescent="0.2">
      <c r="A21" s="2">
        <v>14</v>
      </c>
      <c r="B21" s="2" t="s">
        <v>66</v>
      </c>
      <c r="C21" s="2" t="s">
        <v>67</v>
      </c>
      <c r="D21" s="2" t="s">
        <v>34</v>
      </c>
      <c r="E21" s="3">
        <v>1</v>
      </c>
      <c r="F21" s="4">
        <v>60</v>
      </c>
      <c r="G21" s="4">
        <f t="shared" si="0"/>
        <v>60</v>
      </c>
    </row>
    <row r="22" spans="1:7" ht="15" x14ac:dyDescent="0.2">
      <c r="A22" s="2">
        <v>15</v>
      </c>
      <c r="B22" s="2" t="s">
        <v>68</v>
      </c>
      <c r="C22" s="2" t="s">
        <v>69</v>
      </c>
      <c r="D22" s="2" t="s">
        <v>34</v>
      </c>
      <c r="E22" s="3">
        <v>1</v>
      </c>
      <c r="F22" s="4">
        <v>75</v>
      </c>
      <c r="G22" s="4">
        <f t="shared" si="0"/>
        <v>75</v>
      </c>
    </row>
    <row r="23" spans="1:7" ht="15" x14ac:dyDescent="0.2">
      <c r="A23" s="2">
        <v>16</v>
      </c>
      <c r="B23" s="2" t="s">
        <v>70</v>
      </c>
      <c r="C23" s="2" t="s">
        <v>71</v>
      </c>
      <c r="D23" s="2" t="s">
        <v>34</v>
      </c>
      <c r="E23" s="3">
        <v>12</v>
      </c>
      <c r="F23" s="4">
        <v>3.6</v>
      </c>
      <c r="G23" s="4">
        <f t="shared" si="0"/>
        <v>43.2</v>
      </c>
    </row>
    <row r="24" spans="1:7" ht="15" x14ac:dyDescent="0.2">
      <c r="A24" s="2">
        <v>17</v>
      </c>
      <c r="B24" s="2" t="s">
        <v>75</v>
      </c>
      <c r="C24" s="2" t="s">
        <v>76</v>
      </c>
      <c r="D24" s="2" t="s">
        <v>74</v>
      </c>
      <c r="E24" s="3">
        <v>6</v>
      </c>
      <c r="F24" s="4">
        <v>4.3</v>
      </c>
      <c r="G24" s="4">
        <f>F24*E24</f>
        <v>25.799999999999997</v>
      </c>
    </row>
    <row r="25" spans="1:7" ht="15" x14ac:dyDescent="0.2">
      <c r="A25" s="2">
        <v>18</v>
      </c>
      <c r="B25" s="2" t="s">
        <v>72</v>
      </c>
      <c r="C25" s="2" t="s">
        <v>73</v>
      </c>
      <c r="D25" s="3" t="s">
        <v>14</v>
      </c>
      <c r="E25" s="3">
        <v>10</v>
      </c>
      <c r="F25" s="4">
        <v>5.6</v>
      </c>
      <c r="G25" s="4">
        <f t="shared" si="0"/>
        <v>56</v>
      </c>
    </row>
    <row r="26" spans="1:7" ht="15" x14ac:dyDescent="0.2">
      <c r="A26" s="2">
        <v>19</v>
      </c>
      <c r="B26" s="2" t="s">
        <v>81</v>
      </c>
      <c r="C26" s="2" t="s">
        <v>484</v>
      </c>
      <c r="D26" s="2" t="s">
        <v>34</v>
      </c>
      <c r="E26" s="3">
        <v>20</v>
      </c>
      <c r="F26" s="4">
        <v>20.5</v>
      </c>
      <c r="G26" s="4">
        <f>F26*E26</f>
        <v>410</v>
      </c>
    </row>
    <row r="27" spans="1:7" ht="15" x14ac:dyDescent="0.2">
      <c r="A27" s="2">
        <v>20</v>
      </c>
      <c r="B27" s="2" t="s">
        <v>77</v>
      </c>
      <c r="C27" s="2" t="s">
        <v>483</v>
      </c>
      <c r="D27" s="3" t="s">
        <v>14</v>
      </c>
      <c r="E27" s="3">
        <v>34</v>
      </c>
      <c r="F27" s="4">
        <v>15.5</v>
      </c>
      <c r="G27" s="4">
        <f t="shared" si="0"/>
        <v>527</v>
      </c>
    </row>
    <row r="28" spans="1:7" ht="15" x14ac:dyDescent="0.2">
      <c r="A28" s="2">
        <v>21</v>
      </c>
      <c r="B28" s="2" t="s">
        <v>82</v>
      </c>
      <c r="C28" s="2" t="s">
        <v>370</v>
      </c>
      <c r="D28" s="2" t="s">
        <v>34</v>
      </c>
      <c r="E28" s="3">
        <v>6</v>
      </c>
      <c r="F28" s="4">
        <v>7.1</v>
      </c>
      <c r="G28" s="4">
        <f>F28*E28</f>
        <v>42.599999999999994</v>
      </c>
    </row>
    <row r="29" spans="1:7" ht="15" x14ac:dyDescent="0.2">
      <c r="A29" s="2">
        <v>22</v>
      </c>
      <c r="B29" s="2" t="s">
        <v>79</v>
      </c>
      <c r="C29" s="2" t="s">
        <v>371</v>
      </c>
      <c r="D29" s="2" t="s">
        <v>34</v>
      </c>
      <c r="E29" s="3">
        <v>20</v>
      </c>
      <c r="F29" s="4">
        <v>4.7</v>
      </c>
      <c r="G29" s="4">
        <f t="shared" si="0"/>
        <v>94</v>
      </c>
    </row>
    <row r="30" spans="1:7" ht="15" x14ac:dyDescent="0.2">
      <c r="A30" s="2">
        <v>23</v>
      </c>
      <c r="B30" s="2" t="s">
        <v>84</v>
      </c>
      <c r="C30" s="2" t="s">
        <v>372</v>
      </c>
      <c r="D30" s="2" t="s">
        <v>34</v>
      </c>
      <c r="E30" s="3">
        <v>28</v>
      </c>
      <c r="F30" s="4">
        <v>4</v>
      </c>
      <c r="G30" s="4">
        <f t="shared" si="0"/>
        <v>112</v>
      </c>
    </row>
    <row r="31" spans="1:7" ht="15" x14ac:dyDescent="0.2">
      <c r="A31" s="2">
        <v>24</v>
      </c>
      <c r="B31" s="2" t="s">
        <v>86</v>
      </c>
      <c r="C31" s="2" t="s">
        <v>87</v>
      </c>
      <c r="D31" s="2" t="s">
        <v>12</v>
      </c>
      <c r="E31" s="3">
        <v>7</v>
      </c>
      <c r="F31" s="4">
        <v>35.5</v>
      </c>
      <c r="G31" s="4">
        <f t="shared" si="0"/>
        <v>248.5</v>
      </c>
    </row>
    <row r="32" spans="1:7" ht="15" x14ac:dyDescent="0.2">
      <c r="A32" s="2">
        <v>25</v>
      </c>
      <c r="B32" s="2" t="s">
        <v>88</v>
      </c>
      <c r="C32" s="2" t="s">
        <v>89</v>
      </c>
      <c r="D32" s="2" t="s">
        <v>34</v>
      </c>
      <c r="E32" s="3">
        <v>4</v>
      </c>
      <c r="F32" s="4">
        <v>45.5</v>
      </c>
      <c r="G32" s="4">
        <f t="shared" si="0"/>
        <v>182</v>
      </c>
    </row>
    <row r="33" spans="1:7" ht="15" x14ac:dyDescent="0.2">
      <c r="A33" s="2">
        <v>26</v>
      </c>
      <c r="B33" s="2" t="s">
        <v>90</v>
      </c>
      <c r="C33" s="2" t="s">
        <v>91</v>
      </c>
      <c r="D33" s="2" t="s">
        <v>34</v>
      </c>
      <c r="E33" s="3">
        <v>8</v>
      </c>
      <c r="F33" s="4">
        <v>18</v>
      </c>
      <c r="G33" s="4">
        <f t="shared" si="0"/>
        <v>144</v>
      </c>
    </row>
    <row r="34" spans="1:7" ht="15" x14ac:dyDescent="0.2">
      <c r="A34" s="2">
        <v>27</v>
      </c>
      <c r="B34" s="2" t="s">
        <v>92</v>
      </c>
      <c r="C34" s="2" t="s">
        <v>93</v>
      </c>
      <c r="D34" s="2" t="s">
        <v>34</v>
      </c>
      <c r="E34" s="3">
        <v>2</v>
      </c>
      <c r="F34" s="4">
        <v>35.5</v>
      </c>
      <c r="G34" s="4">
        <f t="shared" si="0"/>
        <v>71</v>
      </c>
    </row>
    <row r="35" spans="1:7" ht="15" x14ac:dyDescent="0.2">
      <c r="A35" s="2">
        <v>28</v>
      </c>
      <c r="B35" s="2" t="s">
        <v>94</v>
      </c>
      <c r="C35" s="2" t="s">
        <v>95</v>
      </c>
      <c r="D35" s="2" t="s">
        <v>34</v>
      </c>
      <c r="E35" s="3">
        <v>3</v>
      </c>
      <c r="F35" s="4">
        <v>45.5</v>
      </c>
      <c r="G35" s="4">
        <f t="shared" si="0"/>
        <v>136.5</v>
      </c>
    </row>
    <row r="36" spans="1:7" ht="15" x14ac:dyDescent="0.2">
      <c r="A36" s="2">
        <v>29</v>
      </c>
      <c r="B36" s="2" t="s">
        <v>18</v>
      </c>
      <c r="C36" s="2" t="s">
        <v>19</v>
      </c>
      <c r="D36" s="2" t="s">
        <v>34</v>
      </c>
      <c r="E36" s="3">
        <v>2</v>
      </c>
      <c r="F36" s="4">
        <v>45.5</v>
      </c>
      <c r="G36" s="4">
        <f t="shared" si="0"/>
        <v>91</v>
      </c>
    </row>
    <row r="37" spans="1:7" ht="15" x14ac:dyDescent="0.2">
      <c r="A37" s="2">
        <v>30</v>
      </c>
      <c r="B37" s="2" t="s">
        <v>20</v>
      </c>
      <c r="C37" s="2" t="s">
        <v>36</v>
      </c>
      <c r="D37" s="2" t="s">
        <v>34</v>
      </c>
      <c r="E37" s="3">
        <v>4</v>
      </c>
      <c r="F37" s="4">
        <v>59.5</v>
      </c>
      <c r="G37" s="4">
        <f t="shared" si="0"/>
        <v>238</v>
      </c>
    </row>
    <row r="38" spans="1:7" ht="15" x14ac:dyDescent="0.2">
      <c r="A38" s="2">
        <v>31</v>
      </c>
      <c r="B38" s="2" t="s">
        <v>22</v>
      </c>
      <c r="C38" s="2" t="s">
        <v>38</v>
      </c>
      <c r="D38" s="2" t="s">
        <v>34</v>
      </c>
      <c r="E38" s="3">
        <v>7</v>
      </c>
      <c r="F38" s="4">
        <v>23.5</v>
      </c>
      <c r="G38" s="4">
        <f t="shared" si="0"/>
        <v>164.5</v>
      </c>
    </row>
    <row r="39" spans="1:7" ht="15" x14ac:dyDescent="0.2">
      <c r="A39" s="2">
        <v>32</v>
      </c>
      <c r="B39" s="2" t="s">
        <v>208</v>
      </c>
      <c r="C39" s="2" t="s">
        <v>519</v>
      </c>
      <c r="D39" s="2" t="s">
        <v>34</v>
      </c>
      <c r="E39" s="3">
        <v>28</v>
      </c>
      <c r="F39" s="4">
        <v>19.5</v>
      </c>
      <c r="G39" s="4">
        <f t="shared" si="0"/>
        <v>546</v>
      </c>
    </row>
    <row r="40" spans="1:7" ht="15" x14ac:dyDescent="0.2">
      <c r="A40" s="2">
        <v>33</v>
      </c>
      <c r="B40" s="2" t="s">
        <v>516</v>
      </c>
      <c r="C40" s="2" t="s">
        <v>520</v>
      </c>
      <c r="D40" s="2" t="s">
        <v>34</v>
      </c>
      <c r="E40" s="3">
        <v>5</v>
      </c>
      <c r="F40" s="4">
        <v>40.5</v>
      </c>
      <c r="G40" s="4">
        <f t="shared" si="0"/>
        <v>202.5</v>
      </c>
    </row>
    <row r="41" spans="1:7" ht="15" x14ac:dyDescent="0.2">
      <c r="A41" s="2">
        <v>34</v>
      </c>
      <c r="B41" s="2" t="s">
        <v>96</v>
      </c>
      <c r="C41" s="2" t="s">
        <v>97</v>
      </c>
      <c r="D41" s="2" t="s">
        <v>34</v>
      </c>
      <c r="E41" s="3">
        <v>9</v>
      </c>
      <c r="F41" s="4">
        <v>59.5</v>
      </c>
      <c r="G41" s="4">
        <f t="shared" si="0"/>
        <v>535.5</v>
      </c>
    </row>
    <row r="42" spans="1:7" ht="15" x14ac:dyDescent="0.2">
      <c r="A42" s="2">
        <v>35</v>
      </c>
      <c r="B42" s="2" t="s">
        <v>40</v>
      </c>
      <c r="C42" s="2" t="s">
        <v>41</v>
      </c>
      <c r="D42" s="2" t="s">
        <v>34</v>
      </c>
      <c r="E42" s="3">
        <v>4</v>
      </c>
      <c r="F42" s="4">
        <v>272</v>
      </c>
      <c r="G42" s="4">
        <f>F42*E42</f>
        <v>1088</v>
      </c>
    </row>
    <row r="43" spans="1:7" ht="15" x14ac:dyDescent="0.2">
      <c r="A43" s="5"/>
      <c r="B43" s="5"/>
      <c r="C43" s="5"/>
      <c r="D43" s="5"/>
      <c r="E43" s="21"/>
      <c r="F43" s="4" t="s">
        <v>27</v>
      </c>
      <c r="G43" s="8">
        <f>SUM(G8:G42)</f>
        <v>6222.25</v>
      </c>
    </row>
    <row r="44" spans="1:7" ht="15" x14ac:dyDescent="0.2">
      <c r="A44" s="9"/>
      <c r="B44" s="9"/>
      <c r="C44" s="9"/>
      <c r="D44" s="9"/>
      <c r="E44" s="10"/>
      <c r="F44" s="4" t="s">
        <v>100</v>
      </c>
      <c r="G44" s="8">
        <f>G43*0.18</f>
        <v>1120.0049999999999</v>
      </c>
    </row>
    <row r="45" spans="1:7" ht="15" x14ac:dyDescent="0.2">
      <c r="A45" s="1"/>
      <c r="B45" s="16"/>
      <c r="C45" s="1"/>
      <c r="D45" s="1"/>
      <c r="E45" s="20"/>
      <c r="F45" s="4" t="s">
        <v>43</v>
      </c>
      <c r="G45" s="8">
        <f>SUM(G43:G44)</f>
        <v>7342.2550000000001</v>
      </c>
    </row>
    <row r="46" spans="1:7" ht="15" x14ac:dyDescent="0.2">
      <c r="A46" s="1"/>
      <c r="B46" s="1"/>
      <c r="C46" s="1"/>
      <c r="D46" s="1"/>
      <c r="E46" s="20"/>
      <c r="F46" s="22"/>
      <c r="G46" s="23"/>
    </row>
    <row r="47" spans="1:7" ht="15" x14ac:dyDescent="0.2">
      <c r="A47" s="1"/>
      <c r="B47" s="1" t="s">
        <v>29</v>
      </c>
      <c r="C47" s="1"/>
      <c r="D47" s="1"/>
      <c r="E47" s="20"/>
      <c r="F47" s="22"/>
      <c r="G47" s="23"/>
    </row>
    <row r="48" spans="1:7" ht="15" x14ac:dyDescent="0.2">
      <c r="A48" s="1"/>
      <c r="B48" s="128" t="s">
        <v>616</v>
      </c>
      <c r="C48" s="128"/>
      <c r="D48" s="128"/>
      <c r="E48" s="128"/>
      <c r="F48" s="128"/>
      <c r="G48" s="128"/>
    </row>
    <row r="49" spans="1:7" ht="15" x14ac:dyDescent="0.2">
      <c r="A49" s="1"/>
      <c r="B49" s="1"/>
      <c r="C49" s="1"/>
      <c r="D49" s="1"/>
      <c r="E49" s="20"/>
      <c r="F49" s="1"/>
      <c r="G49" s="1"/>
    </row>
  </sheetData>
  <mergeCells count="5">
    <mergeCell ref="B48:G48"/>
    <mergeCell ref="A3:B3"/>
    <mergeCell ref="C3:G3"/>
    <mergeCell ref="A4:B4"/>
    <mergeCell ref="C4:G4"/>
  </mergeCells>
  <phoneticPr fontId="0" type="noConversion"/>
  <pageMargins left="0.75" right="0.75" top="1" bottom="1" header="0.5" footer="0.5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3"/>
  <sheetViews>
    <sheetView view="pageBreakPreview" zoomScale="60" zoomScaleNormal="100" workbookViewId="0">
      <selection activeCell="I34" sqref="I34"/>
    </sheetView>
  </sheetViews>
  <sheetFormatPr defaultRowHeight="12.75" x14ac:dyDescent="0.2"/>
  <cols>
    <col min="1" max="1" width="4.7109375" customWidth="1"/>
    <col min="2" max="2" width="12" customWidth="1"/>
    <col min="3" max="3" width="33.85546875" customWidth="1"/>
    <col min="4" max="4" width="4.28515625" customWidth="1"/>
    <col min="5" max="5" width="5.5703125" customWidth="1"/>
    <col min="6" max="6" width="13.5703125" customWidth="1"/>
    <col min="7" max="7" width="14" customWidth="1"/>
  </cols>
  <sheetData>
    <row r="3" spans="1:8" ht="15" x14ac:dyDescent="0.2">
      <c r="A3" s="128" t="s">
        <v>31</v>
      </c>
      <c r="B3" s="128"/>
      <c r="C3" s="128" t="s">
        <v>101</v>
      </c>
      <c r="D3" s="128"/>
      <c r="E3" s="128"/>
      <c r="F3" s="128"/>
      <c r="G3" s="128"/>
    </row>
    <row r="4" spans="1:8" ht="15" x14ac:dyDescent="0.2">
      <c r="A4" s="128" t="s">
        <v>102</v>
      </c>
      <c r="B4" s="128"/>
      <c r="C4" s="128" t="s">
        <v>103</v>
      </c>
      <c r="D4" s="128"/>
      <c r="E4" s="128"/>
      <c r="F4" s="128"/>
      <c r="G4" s="128"/>
    </row>
    <row r="5" spans="1:8" ht="15" x14ac:dyDescent="0.2">
      <c r="A5" s="1"/>
      <c r="B5" s="1"/>
      <c r="C5" s="1"/>
      <c r="D5" s="1"/>
      <c r="E5" s="20"/>
      <c r="F5" s="130" t="s">
        <v>620</v>
      </c>
      <c r="G5" s="130"/>
      <c r="H5" s="63"/>
    </row>
    <row r="6" spans="1:8" ht="15" x14ac:dyDescent="0.2">
      <c r="A6" s="1"/>
      <c r="B6" s="1"/>
      <c r="C6" s="1"/>
      <c r="D6" s="1"/>
      <c r="E6" s="20"/>
      <c r="F6" s="1"/>
      <c r="G6" s="1" t="s">
        <v>491</v>
      </c>
    </row>
    <row r="7" spans="1:8" ht="15" x14ac:dyDescent="0.2">
      <c r="A7" s="2" t="s">
        <v>5</v>
      </c>
      <c r="B7" s="2" t="s">
        <v>6</v>
      </c>
      <c r="C7" s="2" t="s">
        <v>7</v>
      </c>
      <c r="D7" s="2" t="s">
        <v>8</v>
      </c>
      <c r="E7" s="3" t="s">
        <v>9</v>
      </c>
      <c r="F7" s="2" t="s">
        <v>550</v>
      </c>
      <c r="G7" s="2" t="s">
        <v>549</v>
      </c>
    </row>
    <row r="8" spans="1:8" ht="15" x14ac:dyDescent="0.2">
      <c r="A8" s="2">
        <v>1</v>
      </c>
      <c r="B8" s="2" t="s">
        <v>104</v>
      </c>
      <c r="C8" s="2" t="s">
        <v>105</v>
      </c>
      <c r="D8" s="2" t="s">
        <v>12</v>
      </c>
      <c r="E8" s="3">
        <v>1</v>
      </c>
      <c r="F8" s="4">
        <v>980</v>
      </c>
      <c r="G8" s="4">
        <f>F8*E8</f>
        <v>980</v>
      </c>
    </row>
    <row r="9" spans="1:8" ht="15" x14ac:dyDescent="0.2">
      <c r="A9" s="2">
        <v>2</v>
      </c>
      <c r="B9" s="2" t="s">
        <v>106</v>
      </c>
      <c r="C9" s="2" t="s">
        <v>107</v>
      </c>
      <c r="D9" s="2" t="s">
        <v>34</v>
      </c>
      <c r="E9" s="3">
        <v>1</v>
      </c>
      <c r="F9" s="4">
        <v>70.5</v>
      </c>
      <c r="G9" s="4">
        <f t="shared" ref="G9:G38" si="0">F9*E9</f>
        <v>70.5</v>
      </c>
    </row>
    <row r="10" spans="1:8" ht="15" x14ac:dyDescent="0.2">
      <c r="A10" s="2">
        <v>3</v>
      </c>
      <c r="B10" s="2" t="s">
        <v>108</v>
      </c>
      <c r="C10" s="2" t="s">
        <v>109</v>
      </c>
      <c r="D10" s="2" t="s">
        <v>34</v>
      </c>
      <c r="E10" s="3">
        <v>1</v>
      </c>
      <c r="F10" s="4">
        <v>51</v>
      </c>
      <c r="G10" s="4">
        <f t="shared" si="0"/>
        <v>51</v>
      </c>
    </row>
    <row r="11" spans="1:8" ht="15" x14ac:dyDescent="0.2">
      <c r="A11" s="2">
        <v>4</v>
      </c>
      <c r="B11" s="2" t="s">
        <v>110</v>
      </c>
      <c r="C11" s="2" t="s">
        <v>111</v>
      </c>
      <c r="D11" s="2" t="s">
        <v>34</v>
      </c>
      <c r="E11" s="3">
        <v>6</v>
      </c>
      <c r="F11" s="4">
        <v>56.5</v>
      </c>
      <c r="G11" s="4">
        <f t="shared" si="0"/>
        <v>339</v>
      </c>
    </row>
    <row r="12" spans="1:8" ht="15" x14ac:dyDescent="0.2">
      <c r="A12" s="2">
        <v>5</v>
      </c>
      <c r="B12" s="2" t="s">
        <v>112</v>
      </c>
      <c r="C12" s="2" t="s">
        <v>113</v>
      </c>
      <c r="D12" s="2" t="s">
        <v>34</v>
      </c>
      <c r="E12" s="3">
        <v>6</v>
      </c>
      <c r="F12" s="4">
        <v>93.5</v>
      </c>
      <c r="G12" s="4">
        <f t="shared" si="0"/>
        <v>561</v>
      </c>
    </row>
    <row r="13" spans="1:8" ht="15" x14ac:dyDescent="0.2">
      <c r="A13" s="2">
        <v>6</v>
      </c>
      <c r="B13" s="2" t="s">
        <v>114</v>
      </c>
      <c r="C13" s="2" t="s">
        <v>115</v>
      </c>
      <c r="D13" s="2" t="s">
        <v>34</v>
      </c>
      <c r="E13" s="3">
        <v>3</v>
      </c>
      <c r="F13" s="4">
        <v>212</v>
      </c>
      <c r="G13" s="4">
        <f t="shared" si="0"/>
        <v>636</v>
      </c>
    </row>
    <row r="14" spans="1:8" ht="15" x14ac:dyDescent="0.2">
      <c r="A14" s="2">
        <v>7</v>
      </c>
      <c r="B14" s="2" t="s">
        <v>116</v>
      </c>
      <c r="C14" s="2" t="s">
        <v>117</v>
      </c>
      <c r="D14" s="2" t="s">
        <v>34</v>
      </c>
      <c r="E14" s="3">
        <v>1</v>
      </c>
      <c r="F14" s="4">
        <v>52</v>
      </c>
      <c r="G14" s="4">
        <f t="shared" si="0"/>
        <v>52</v>
      </c>
    </row>
    <row r="15" spans="1:8" ht="15" x14ac:dyDescent="0.2">
      <c r="A15" s="2">
        <v>8</v>
      </c>
      <c r="B15" s="2" t="s">
        <v>118</v>
      </c>
      <c r="C15" s="2" t="s">
        <v>119</v>
      </c>
      <c r="D15" s="2" t="s">
        <v>34</v>
      </c>
      <c r="E15" s="3">
        <v>6</v>
      </c>
      <c r="F15" s="4">
        <v>10.5</v>
      </c>
      <c r="G15" s="4">
        <f t="shared" si="0"/>
        <v>63</v>
      </c>
    </row>
    <row r="16" spans="1:8" ht="15" x14ac:dyDescent="0.2">
      <c r="A16" s="2">
        <v>9</v>
      </c>
      <c r="B16" s="2" t="s">
        <v>120</v>
      </c>
      <c r="C16" s="2" t="s">
        <v>121</v>
      </c>
      <c r="D16" s="2" t="s">
        <v>34</v>
      </c>
      <c r="E16" s="3">
        <v>6</v>
      </c>
      <c r="F16" s="4">
        <v>10.5</v>
      </c>
      <c r="G16" s="4">
        <f t="shared" si="0"/>
        <v>63</v>
      </c>
    </row>
    <row r="17" spans="1:7" ht="15" x14ac:dyDescent="0.2">
      <c r="A17" s="2">
        <v>10</v>
      </c>
      <c r="B17" s="2" t="s">
        <v>57</v>
      </c>
      <c r="C17" s="15" t="s">
        <v>122</v>
      </c>
      <c r="D17" s="2" t="s">
        <v>34</v>
      </c>
      <c r="E17" s="3">
        <v>3</v>
      </c>
      <c r="F17" s="4">
        <v>10.5</v>
      </c>
      <c r="G17" s="4">
        <f t="shared" si="0"/>
        <v>31.5</v>
      </c>
    </row>
    <row r="18" spans="1:7" ht="15" x14ac:dyDescent="0.2">
      <c r="A18" s="2">
        <v>11</v>
      </c>
      <c r="B18" s="2" t="s">
        <v>123</v>
      </c>
      <c r="C18" s="24" t="s">
        <v>124</v>
      </c>
      <c r="D18" s="2" t="s">
        <v>34</v>
      </c>
      <c r="E18" s="3">
        <v>3</v>
      </c>
      <c r="F18" s="4">
        <v>20.5</v>
      </c>
      <c r="G18" s="4">
        <f t="shared" si="0"/>
        <v>61.5</v>
      </c>
    </row>
    <row r="19" spans="1:7" ht="15" x14ac:dyDescent="0.2">
      <c r="A19" s="2">
        <v>12</v>
      </c>
      <c r="B19" s="2" t="s">
        <v>13</v>
      </c>
      <c r="C19" s="2" t="s">
        <v>125</v>
      </c>
      <c r="D19" s="2" t="s">
        <v>34</v>
      </c>
      <c r="E19" s="3">
        <v>17</v>
      </c>
      <c r="F19" s="4">
        <v>5.6</v>
      </c>
      <c r="G19" s="4">
        <f t="shared" si="0"/>
        <v>95.199999999999989</v>
      </c>
    </row>
    <row r="20" spans="1:7" ht="15" x14ac:dyDescent="0.2">
      <c r="A20" s="2">
        <v>13</v>
      </c>
      <c r="B20" s="2" t="s">
        <v>62</v>
      </c>
      <c r="C20" s="2" t="s">
        <v>126</v>
      </c>
      <c r="D20" s="2" t="s">
        <v>34</v>
      </c>
      <c r="E20" s="3">
        <v>1</v>
      </c>
      <c r="F20" s="4">
        <v>19.5</v>
      </c>
      <c r="G20" s="4">
        <f t="shared" si="0"/>
        <v>19.5</v>
      </c>
    </row>
    <row r="21" spans="1:7" ht="15" x14ac:dyDescent="0.2">
      <c r="A21" s="2">
        <v>14</v>
      </c>
      <c r="B21" s="2" t="s">
        <v>127</v>
      </c>
      <c r="C21" s="2" t="s">
        <v>128</v>
      </c>
      <c r="D21" s="2" t="s">
        <v>34</v>
      </c>
      <c r="E21" s="3">
        <v>1</v>
      </c>
      <c r="F21" s="4">
        <v>11</v>
      </c>
      <c r="G21" s="4">
        <f t="shared" si="0"/>
        <v>11</v>
      </c>
    </row>
    <row r="22" spans="1:7" ht="15" x14ac:dyDescent="0.2">
      <c r="A22" s="2">
        <v>15</v>
      </c>
      <c r="B22" s="2" t="s">
        <v>129</v>
      </c>
      <c r="C22" s="2" t="s">
        <v>130</v>
      </c>
      <c r="D22" s="2" t="s">
        <v>34</v>
      </c>
      <c r="E22" s="3">
        <v>3</v>
      </c>
      <c r="F22" s="4">
        <v>20</v>
      </c>
      <c r="G22" s="4">
        <f t="shared" si="0"/>
        <v>60</v>
      </c>
    </row>
    <row r="23" spans="1:7" ht="15" x14ac:dyDescent="0.2">
      <c r="A23" s="2">
        <v>16</v>
      </c>
      <c r="B23" s="2" t="s">
        <v>131</v>
      </c>
      <c r="C23" s="2" t="s">
        <v>132</v>
      </c>
      <c r="D23" s="2" t="s">
        <v>34</v>
      </c>
      <c r="E23" s="3">
        <v>3</v>
      </c>
      <c r="F23" s="4">
        <v>23.5</v>
      </c>
      <c r="G23" s="4">
        <f t="shared" si="0"/>
        <v>70.5</v>
      </c>
    </row>
    <row r="24" spans="1:7" ht="15" x14ac:dyDescent="0.2">
      <c r="A24" s="2">
        <v>17</v>
      </c>
      <c r="B24" s="2" t="s">
        <v>70</v>
      </c>
      <c r="C24" s="2" t="s">
        <v>71</v>
      </c>
      <c r="D24" s="2" t="s">
        <v>34</v>
      </c>
      <c r="E24" s="3">
        <v>3</v>
      </c>
      <c r="F24" s="4">
        <v>3.6</v>
      </c>
      <c r="G24" s="4">
        <f t="shared" si="0"/>
        <v>10.8</v>
      </c>
    </row>
    <row r="25" spans="1:7" ht="15" x14ac:dyDescent="0.2">
      <c r="A25" s="2">
        <v>18</v>
      </c>
      <c r="B25" s="2" t="s">
        <v>133</v>
      </c>
      <c r="C25" s="2" t="s">
        <v>134</v>
      </c>
      <c r="D25" s="2" t="s">
        <v>16</v>
      </c>
      <c r="E25" s="3">
        <v>32</v>
      </c>
      <c r="F25" s="4">
        <v>2.25</v>
      </c>
      <c r="G25" s="4">
        <f t="shared" si="0"/>
        <v>72</v>
      </c>
    </row>
    <row r="26" spans="1:7" ht="15" x14ac:dyDescent="0.2">
      <c r="A26" s="2">
        <v>19</v>
      </c>
      <c r="B26" s="2" t="s">
        <v>135</v>
      </c>
      <c r="C26" s="2" t="s">
        <v>136</v>
      </c>
      <c r="D26" s="2" t="s">
        <v>34</v>
      </c>
      <c r="E26" s="3">
        <v>14</v>
      </c>
      <c r="F26" s="4">
        <v>2.95</v>
      </c>
      <c r="G26" s="4">
        <f t="shared" si="0"/>
        <v>41.300000000000004</v>
      </c>
    </row>
    <row r="27" spans="1:7" ht="15" x14ac:dyDescent="0.2">
      <c r="A27" s="2">
        <v>20</v>
      </c>
      <c r="B27" s="2" t="s">
        <v>75</v>
      </c>
      <c r="C27" s="2" t="s">
        <v>137</v>
      </c>
      <c r="D27" s="2" t="s">
        <v>34</v>
      </c>
      <c r="E27" s="3">
        <v>16</v>
      </c>
      <c r="F27" s="4">
        <v>4.3</v>
      </c>
      <c r="G27" s="4">
        <f t="shared" si="0"/>
        <v>68.8</v>
      </c>
    </row>
    <row r="28" spans="1:7" ht="15" x14ac:dyDescent="0.2">
      <c r="A28" s="2">
        <v>21</v>
      </c>
      <c r="B28" s="2" t="s">
        <v>81</v>
      </c>
      <c r="C28" s="1" t="s">
        <v>485</v>
      </c>
      <c r="D28" s="2" t="s">
        <v>34</v>
      </c>
      <c r="E28" s="3">
        <v>32</v>
      </c>
      <c r="F28" s="4">
        <v>20.5</v>
      </c>
      <c r="G28" s="4">
        <f t="shared" si="0"/>
        <v>656</v>
      </c>
    </row>
    <row r="29" spans="1:7" ht="15" x14ac:dyDescent="0.2">
      <c r="A29" s="2">
        <v>22</v>
      </c>
      <c r="B29" s="2" t="s">
        <v>138</v>
      </c>
      <c r="C29" s="2" t="s">
        <v>139</v>
      </c>
      <c r="D29" s="2" t="s">
        <v>34</v>
      </c>
      <c r="E29" s="3">
        <v>28</v>
      </c>
      <c r="F29" s="4">
        <v>9.25</v>
      </c>
      <c r="G29" s="4">
        <f t="shared" si="0"/>
        <v>259</v>
      </c>
    </row>
    <row r="30" spans="1:7" ht="15" x14ac:dyDescent="0.2">
      <c r="A30" s="2">
        <v>23</v>
      </c>
      <c r="B30" s="2" t="s">
        <v>79</v>
      </c>
      <c r="C30" s="2" t="s">
        <v>140</v>
      </c>
      <c r="D30" s="2" t="s">
        <v>34</v>
      </c>
      <c r="E30" s="3">
        <v>16</v>
      </c>
      <c r="F30" s="4">
        <v>4.7</v>
      </c>
      <c r="G30" s="4">
        <f t="shared" si="0"/>
        <v>75.2</v>
      </c>
    </row>
    <row r="31" spans="1:7" ht="15" x14ac:dyDescent="0.2">
      <c r="A31" s="2">
        <v>24</v>
      </c>
      <c r="B31" s="2" t="s">
        <v>84</v>
      </c>
      <c r="C31" s="2" t="s">
        <v>141</v>
      </c>
      <c r="D31" s="2" t="s">
        <v>34</v>
      </c>
      <c r="E31" s="3">
        <v>36</v>
      </c>
      <c r="F31" s="4">
        <v>4</v>
      </c>
      <c r="G31" s="4">
        <f t="shared" si="0"/>
        <v>144</v>
      </c>
    </row>
    <row r="32" spans="1:7" ht="15" x14ac:dyDescent="0.2">
      <c r="A32" s="2">
        <v>25</v>
      </c>
      <c r="B32" s="2" t="s">
        <v>18</v>
      </c>
      <c r="C32" s="2" t="s">
        <v>87</v>
      </c>
      <c r="D32" s="2" t="s">
        <v>12</v>
      </c>
      <c r="E32" s="3">
        <v>3</v>
      </c>
      <c r="F32" s="4">
        <v>45.5</v>
      </c>
      <c r="G32" s="4">
        <f t="shared" si="0"/>
        <v>136.5</v>
      </c>
    </row>
    <row r="33" spans="1:7" ht="15" x14ac:dyDescent="0.2">
      <c r="A33" s="2">
        <v>26</v>
      </c>
      <c r="B33" s="2" t="s">
        <v>20</v>
      </c>
      <c r="C33" s="2" t="s">
        <v>142</v>
      </c>
      <c r="D33" s="2" t="s">
        <v>34</v>
      </c>
      <c r="E33" s="3">
        <v>4</v>
      </c>
      <c r="F33" s="4">
        <v>59.5</v>
      </c>
      <c r="G33" s="4">
        <f t="shared" si="0"/>
        <v>238</v>
      </c>
    </row>
    <row r="34" spans="1:7" ht="15" x14ac:dyDescent="0.2">
      <c r="A34" s="2">
        <v>27</v>
      </c>
      <c r="B34" s="2" t="s">
        <v>22</v>
      </c>
      <c r="C34" s="2" t="s">
        <v>143</v>
      </c>
      <c r="D34" s="2" t="s">
        <v>34</v>
      </c>
      <c r="E34" s="3">
        <v>8</v>
      </c>
      <c r="F34" s="4">
        <v>23.5</v>
      </c>
      <c r="G34" s="4">
        <f t="shared" si="0"/>
        <v>188</v>
      </c>
    </row>
    <row r="35" spans="1:7" ht="15" x14ac:dyDescent="0.2">
      <c r="A35" s="2">
        <v>28</v>
      </c>
      <c r="B35" s="2" t="s">
        <v>144</v>
      </c>
      <c r="C35" s="2" t="s">
        <v>497</v>
      </c>
      <c r="D35" s="2" t="s">
        <v>34</v>
      </c>
      <c r="E35" s="3">
        <v>2</v>
      </c>
      <c r="F35" s="4">
        <v>11</v>
      </c>
      <c r="G35" s="4">
        <f t="shared" si="0"/>
        <v>22</v>
      </c>
    </row>
    <row r="36" spans="1:7" ht="15" x14ac:dyDescent="0.2">
      <c r="A36" s="2">
        <v>29</v>
      </c>
      <c r="B36" s="2" t="s">
        <v>208</v>
      </c>
      <c r="C36" s="2" t="s">
        <v>521</v>
      </c>
      <c r="D36" s="2" t="s">
        <v>34</v>
      </c>
      <c r="E36" s="3">
        <v>10</v>
      </c>
      <c r="F36" s="4">
        <v>19.5</v>
      </c>
      <c r="G36" s="4">
        <f t="shared" si="0"/>
        <v>195</v>
      </c>
    </row>
    <row r="37" spans="1:7" ht="15" x14ac:dyDescent="0.2">
      <c r="A37" s="2">
        <v>30</v>
      </c>
      <c r="B37" s="2" t="s">
        <v>516</v>
      </c>
      <c r="C37" s="2" t="s">
        <v>520</v>
      </c>
      <c r="D37" s="2" t="s">
        <v>34</v>
      </c>
      <c r="E37" s="3">
        <v>10</v>
      </c>
      <c r="F37" s="4">
        <v>40.5</v>
      </c>
      <c r="G37" s="4">
        <f t="shared" si="0"/>
        <v>405</v>
      </c>
    </row>
    <row r="38" spans="1:7" ht="15" x14ac:dyDescent="0.2">
      <c r="A38" s="2">
        <v>31</v>
      </c>
      <c r="B38" s="2" t="s">
        <v>40</v>
      </c>
      <c r="C38" s="2" t="s">
        <v>41</v>
      </c>
      <c r="D38" s="2" t="s">
        <v>34</v>
      </c>
      <c r="E38" s="3">
        <v>4</v>
      </c>
      <c r="F38" s="4">
        <v>272</v>
      </c>
      <c r="G38" s="4">
        <f t="shared" si="0"/>
        <v>1088</v>
      </c>
    </row>
    <row r="39" spans="1:7" ht="15" x14ac:dyDescent="0.2">
      <c r="A39" s="5"/>
      <c r="B39" s="5"/>
      <c r="C39" s="5"/>
      <c r="D39" s="5"/>
      <c r="E39" s="21"/>
      <c r="F39" s="4" t="s">
        <v>27</v>
      </c>
      <c r="G39" s="8">
        <f>SUM(G8:G38)</f>
        <v>6764.3</v>
      </c>
    </row>
    <row r="40" spans="1:7" ht="15" x14ac:dyDescent="0.2">
      <c r="A40" s="9"/>
      <c r="B40" s="9"/>
      <c r="C40" s="9"/>
      <c r="D40" s="9"/>
      <c r="E40" s="10"/>
      <c r="F40" s="4" t="s">
        <v>100</v>
      </c>
      <c r="G40" s="8">
        <f>G39*0.18</f>
        <v>1217.5740000000001</v>
      </c>
    </row>
    <row r="41" spans="1:7" ht="15" x14ac:dyDescent="0.2">
      <c r="A41" s="1"/>
      <c r="C41" s="1"/>
      <c r="D41" s="1"/>
      <c r="E41" s="20"/>
      <c r="F41" s="4" t="s">
        <v>145</v>
      </c>
      <c r="G41" s="8">
        <f>G39+G40</f>
        <v>7981.8739999999998</v>
      </c>
    </row>
    <row r="42" spans="1:7" ht="15" x14ac:dyDescent="0.2">
      <c r="A42" s="1"/>
      <c r="B42" s="1" t="s">
        <v>29</v>
      </c>
    </row>
    <row r="43" spans="1:7" ht="15" x14ac:dyDescent="0.2">
      <c r="A43" s="13"/>
      <c r="B43" s="128" t="s">
        <v>616</v>
      </c>
      <c r="C43" s="128"/>
      <c r="D43" s="128"/>
      <c r="E43" s="128"/>
      <c r="F43" s="128"/>
      <c r="G43" s="128"/>
    </row>
  </sheetData>
  <mergeCells count="6">
    <mergeCell ref="B43:G43"/>
    <mergeCell ref="A3:B3"/>
    <mergeCell ref="C3:G3"/>
    <mergeCell ref="A4:B4"/>
    <mergeCell ref="C4:G4"/>
    <mergeCell ref="F5:G5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4"/>
  <sheetViews>
    <sheetView view="pageBreakPreview" topLeftCell="A10" zoomScale="60" zoomScaleNormal="100" workbookViewId="0">
      <selection activeCell="L9" sqref="L9"/>
    </sheetView>
  </sheetViews>
  <sheetFormatPr defaultRowHeight="12.75" x14ac:dyDescent="0.2"/>
  <cols>
    <col min="1" max="1" width="4.5703125" customWidth="1"/>
    <col min="2" max="2" width="12" customWidth="1"/>
    <col min="3" max="3" width="36.85546875" customWidth="1"/>
    <col min="4" max="4" width="4" customWidth="1"/>
    <col min="5" max="5" width="6.85546875" customWidth="1"/>
    <col min="6" max="6" width="14.7109375" customWidth="1"/>
    <col min="7" max="7" width="14.42578125" customWidth="1"/>
  </cols>
  <sheetData>
    <row r="2" spans="1:7" ht="15" x14ac:dyDescent="0.2">
      <c r="A2" s="131" t="s">
        <v>324</v>
      </c>
      <c r="B2" s="131"/>
      <c r="C2" s="131" t="s">
        <v>146</v>
      </c>
      <c r="D2" s="131"/>
      <c r="E2" s="131"/>
      <c r="F2" s="131"/>
      <c r="G2" s="131"/>
    </row>
    <row r="3" spans="1:7" ht="15" x14ac:dyDescent="0.2">
      <c r="A3" s="131" t="s">
        <v>33</v>
      </c>
      <c r="B3" s="131"/>
      <c r="C3" s="131" t="s">
        <v>4</v>
      </c>
      <c r="D3" s="131"/>
      <c r="E3" s="131"/>
      <c r="F3" s="131"/>
      <c r="G3" s="131"/>
    </row>
    <row r="4" spans="1:7" ht="15" x14ac:dyDescent="0.2">
      <c r="A4" s="9"/>
      <c r="B4" s="9"/>
      <c r="C4" s="9"/>
      <c r="D4" s="9"/>
      <c r="E4" s="9"/>
      <c r="F4" s="9"/>
      <c r="G4" s="9" t="s">
        <v>619</v>
      </c>
    </row>
    <row r="5" spans="1:7" ht="15" x14ac:dyDescent="0.2">
      <c r="A5" s="9"/>
      <c r="B5" s="9"/>
      <c r="C5" s="9"/>
      <c r="D5" s="9"/>
      <c r="E5" s="9"/>
      <c r="F5" s="9"/>
      <c r="G5" s="9" t="s">
        <v>490</v>
      </c>
    </row>
    <row r="6" spans="1:7" ht="1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550</v>
      </c>
      <c r="G6" s="2" t="s">
        <v>549</v>
      </c>
    </row>
    <row r="7" spans="1:7" ht="15" x14ac:dyDescent="0.2">
      <c r="A7" s="2">
        <v>1</v>
      </c>
      <c r="B7" s="2" t="s">
        <v>147</v>
      </c>
      <c r="C7" s="2" t="s">
        <v>148</v>
      </c>
      <c r="D7" s="2" t="s">
        <v>12</v>
      </c>
      <c r="E7" s="2">
        <v>2</v>
      </c>
      <c r="F7" s="4">
        <v>908</v>
      </c>
      <c r="G7" s="8">
        <f>F7*E7</f>
        <v>1816</v>
      </c>
    </row>
    <row r="8" spans="1:7" ht="15" x14ac:dyDescent="0.2">
      <c r="A8" s="2">
        <v>2</v>
      </c>
      <c r="B8" s="2" t="s">
        <v>179</v>
      </c>
      <c r="C8" s="2" t="s">
        <v>180</v>
      </c>
      <c r="D8" s="2" t="s">
        <v>181</v>
      </c>
      <c r="E8" s="2">
        <v>15</v>
      </c>
      <c r="F8" s="4">
        <v>16</v>
      </c>
      <c r="G8" s="8">
        <f>F8*E8</f>
        <v>240</v>
      </c>
    </row>
    <row r="9" spans="1:7" ht="15" x14ac:dyDescent="0.2">
      <c r="A9" s="2">
        <v>3</v>
      </c>
      <c r="B9" s="2" t="s">
        <v>158</v>
      </c>
      <c r="C9" s="2" t="s">
        <v>390</v>
      </c>
      <c r="D9" s="2" t="s">
        <v>12</v>
      </c>
      <c r="E9" s="2">
        <v>24</v>
      </c>
      <c r="F9" s="4">
        <v>8.0500000000000007</v>
      </c>
      <c r="G9" s="8">
        <f>F9*E9</f>
        <v>193.20000000000002</v>
      </c>
    </row>
    <row r="10" spans="1:7" ht="15" x14ac:dyDescent="0.2">
      <c r="A10" s="2">
        <v>4</v>
      </c>
      <c r="B10" s="2" t="s">
        <v>159</v>
      </c>
      <c r="C10" s="2" t="s">
        <v>160</v>
      </c>
      <c r="D10" s="2" t="s">
        <v>34</v>
      </c>
      <c r="E10" s="2">
        <v>2</v>
      </c>
      <c r="F10" s="4">
        <v>9.1999999999999993</v>
      </c>
      <c r="G10" s="8">
        <f>F10*E10</f>
        <v>18.399999999999999</v>
      </c>
    </row>
    <row r="11" spans="1:7" ht="15" x14ac:dyDescent="0.2">
      <c r="A11" s="2">
        <v>5</v>
      </c>
      <c r="B11" s="2" t="s">
        <v>161</v>
      </c>
      <c r="C11" s="2" t="s">
        <v>162</v>
      </c>
      <c r="D11" s="2" t="s">
        <v>34</v>
      </c>
      <c r="E11" s="2">
        <v>2</v>
      </c>
      <c r="F11" s="4">
        <v>57.5</v>
      </c>
      <c r="G11" s="8">
        <f>F11*E11</f>
        <v>115</v>
      </c>
    </row>
    <row r="12" spans="1:7" ht="15" x14ac:dyDescent="0.2">
      <c r="A12" s="2">
        <v>6</v>
      </c>
      <c r="B12" s="2" t="s">
        <v>149</v>
      </c>
      <c r="C12" s="2" t="s">
        <v>150</v>
      </c>
      <c r="D12" s="2" t="s">
        <v>34</v>
      </c>
      <c r="E12" s="2">
        <v>1</v>
      </c>
      <c r="F12" s="4">
        <v>795</v>
      </c>
      <c r="G12" s="8">
        <f t="shared" ref="G12:G37" si="0">F12*E12</f>
        <v>795</v>
      </c>
    </row>
    <row r="13" spans="1:7" ht="15" x14ac:dyDescent="0.2">
      <c r="A13" s="2">
        <v>7</v>
      </c>
      <c r="B13" s="2" t="s">
        <v>154</v>
      </c>
      <c r="C13" s="2" t="s">
        <v>155</v>
      </c>
      <c r="D13" s="2" t="s">
        <v>34</v>
      </c>
      <c r="E13" s="2">
        <v>1</v>
      </c>
      <c r="F13" s="4">
        <v>257</v>
      </c>
      <c r="G13" s="8">
        <f>F13*E13</f>
        <v>257</v>
      </c>
    </row>
    <row r="14" spans="1:7" ht="15" x14ac:dyDescent="0.2">
      <c r="A14" s="2">
        <v>8</v>
      </c>
      <c r="B14" s="2" t="s">
        <v>108</v>
      </c>
      <c r="C14" s="2" t="s">
        <v>109</v>
      </c>
      <c r="D14" s="2" t="s">
        <v>34</v>
      </c>
      <c r="E14" s="2">
        <v>24</v>
      </c>
      <c r="F14" s="4">
        <v>51</v>
      </c>
      <c r="G14" s="8">
        <f t="shared" si="0"/>
        <v>1224</v>
      </c>
    </row>
    <row r="15" spans="1:7" ht="15" x14ac:dyDescent="0.2">
      <c r="A15" s="2">
        <v>9</v>
      </c>
      <c r="B15" s="2" t="s">
        <v>110</v>
      </c>
      <c r="C15" s="2" t="s">
        <v>151</v>
      </c>
      <c r="D15" s="2" t="s">
        <v>34</v>
      </c>
      <c r="E15" s="2">
        <v>2</v>
      </c>
      <c r="F15" s="4">
        <v>56.5</v>
      </c>
      <c r="G15" s="8">
        <f t="shared" si="0"/>
        <v>113</v>
      </c>
    </row>
    <row r="16" spans="1:7" ht="15" x14ac:dyDescent="0.2">
      <c r="A16" s="2">
        <v>10</v>
      </c>
      <c r="B16" s="2" t="s">
        <v>152</v>
      </c>
      <c r="C16" s="2" t="s">
        <v>153</v>
      </c>
      <c r="D16" s="2" t="s">
        <v>34</v>
      </c>
      <c r="E16" s="2">
        <v>2</v>
      </c>
      <c r="F16" s="4">
        <v>366</v>
      </c>
      <c r="G16" s="8">
        <f>F16*E16</f>
        <v>732</v>
      </c>
    </row>
    <row r="17" spans="1:7" ht="15" x14ac:dyDescent="0.2">
      <c r="A17" s="2">
        <v>11</v>
      </c>
      <c r="B17" s="2" t="s">
        <v>116</v>
      </c>
      <c r="C17" s="2" t="s">
        <v>117</v>
      </c>
      <c r="D17" s="2" t="s">
        <v>34</v>
      </c>
      <c r="E17" s="2">
        <v>2</v>
      </c>
      <c r="F17" s="4">
        <v>52</v>
      </c>
      <c r="G17" s="8">
        <f t="shared" si="0"/>
        <v>104</v>
      </c>
    </row>
    <row r="18" spans="1:7" ht="15" x14ac:dyDescent="0.2">
      <c r="A18" s="2">
        <v>12</v>
      </c>
      <c r="B18" s="2" t="s">
        <v>156</v>
      </c>
      <c r="C18" s="2" t="s">
        <v>157</v>
      </c>
      <c r="D18" s="2" t="s">
        <v>34</v>
      </c>
      <c r="E18" s="2">
        <v>2</v>
      </c>
      <c r="F18" s="4">
        <v>54.5</v>
      </c>
      <c r="G18" s="8">
        <f t="shared" si="0"/>
        <v>109</v>
      </c>
    </row>
    <row r="19" spans="1:7" ht="15" x14ac:dyDescent="0.2">
      <c r="A19" s="2">
        <v>13</v>
      </c>
      <c r="B19" s="2" t="s">
        <v>57</v>
      </c>
      <c r="C19" s="2" t="s">
        <v>58</v>
      </c>
      <c r="D19" s="2" t="s">
        <v>34</v>
      </c>
      <c r="E19" s="2">
        <v>6</v>
      </c>
      <c r="F19" s="4">
        <v>10.5</v>
      </c>
      <c r="G19" s="8">
        <f t="shared" si="0"/>
        <v>63</v>
      </c>
    </row>
    <row r="20" spans="1:7" ht="15" x14ac:dyDescent="0.2">
      <c r="A20" s="2">
        <v>14</v>
      </c>
      <c r="B20" s="2" t="s">
        <v>123</v>
      </c>
      <c r="C20" s="2" t="s">
        <v>163</v>
      </c>
      <c r="D20" s="2" t="s">
        <v>34</v>
      </c>
      <c r="E20" s="2">
        <v>3</v>
      </c>
      <c r="F20" s="4">
        <v>20.5</v>
      </c>
      <c r="G20" s="8">
        <f t="shared" si="0"/>
        <v>61.5</v>
      </c>
    </row>
    <row r="21" spans="1:7" ht="15" x14ac:dyDescent="0.2">
      <c r="A21" s="2">
        <v>15</v>
      </c>
      <c r="B21" s="2" t="s">
        <v>13</v>
      </c>
      <c r="C21" s="2" t="s">
        <v>164</v>
      </c>
      <c r="D21" s="2" t="s">
        <v>34</v>
      </c>
      <c r="E21" s="2">
        <v>78</v>
      </c>
      <c r="F21" s="4">
        <v>5.6</v>
      </c>
      <c r="G21" s="8">
        <f t="shared" si="0"/>
        <v>436.79999999999995</v>
      </c>
    </row>
    <row r="22" spans="1:7" ht="15" x14ac:dyDescent="0.2">
      <c r="A22" s="2">
        <v>16</v>
      </c>
      <c r="B22" s="2" t="s">
        <v>62</v>
      </c>
      <c r="C22" s="2" t="s">
        <v>378</v>
      </c>
      <c r="D22" s="2" t="s">
        <v>34</v>
      </c>
      <c r="E22" s="2">
        <v>1</v>
      </c>
      <c r="F22" s="4">
        <v>19.5</v>
      </c>
      <c r="G22" s="8">
        <f t="shared" si="0"/>
        <v>19.5</v>
      </c>
    </row>
    <row r="23" spans="1:7" ht="15" x14ac:dyDescent="0.2">
      <c r="A23" s="2">
        <v>17</v>
      </c>
      <c r="B23" s="2" t="s">
        <v>64</v>
      </c>
      <c r="C23" s="2" t="s">
        <v>165</v>
      </c>
      <c r="D23" s="2" t="s">
        <v>34</v>
      </c>
      <c r="E23" s="2">
        <v>1</v>
      </c>
      <c r="F23" s="4">
        <v>9.5500000000000007</v>
      </c>
      <c r="G23" s="8">
        <f t="shared" si="0"/>
        <v>9.5500000000000007</v>
      </c>
    </row>
    <row r="24" spans="1:7" ht="15" x14ac:dyDescent="0.2">
      <c r="A24" s="2">
        <v>18</v>
      </c>
      <c r="B24" s="2" t="s">
        <v>166</v>
      </c>
      <c r="C24" s="2" t="s">
        <v>167</v>
      </c>
      <c r="D24" s="2" t="s">
        <v>34</v>
      </c>
      <c r="E24" s="2">
        <v>3</v>
      </c>
      <c r="F24" s="4">
        <v>19</v>
      </c>
      <c r="G24" s="8">
        <f t="shared" si="0"/>
        <v>57</v>
      </c>
    </row>
    <row r="25" spans="1:7" ht="15" x14ac:dyDescent="0.2">
      <c r="A25" s="2">
        <v>19</v>
      </c>
      <c r="B25" s="2" t="s">
        <v>168</v>
      </c>
      <c r="C25" s="2" t="s">
        <v>379</v>
      </c>
      <c r="D25" s="2" t="s">
        <v>34</v>
      </c>
      <c r="E25" s="2">
        <v>1</v>
      </c>
      <c r="F25" s="4">
        <v>20</v>
      </c>
      <c r="G25" s="8">
        <f t="shared" si="0"/>
        <v>20</v>
      </c>
    </row>
    <row r="26" spans="1:7" ht="15" x14ac:dyDescent="0.2">
      <c r="A26" s="2">
        <v>20</v>
      </c>
      <c r="B26" s="2" t="s">
        <v>365</v>
      </c>
      <c r="C26" s="2" t="s">
        <v>380</v>
      </c>
      <c r="D26" s="2" t="s">
        <v>34</v>
      </c>
      <c r="E26" s="2">
        <v>1</v>
      </c>
      <c r="F26" s="4">
        <v>416</v>
      </c>
      <c r="G26" s="8">
        <f t="shared" si="0"/>
        <v>416</v>
      </c>
    </row>
    <row r="27" spans="1:7" ht="15" x14ac:dyDescent="0.2">
      <c r="A27" s="2">
        <v>21</v>
      </c>
      <c r="B27" s="2" t="s">
        <v>70</v>
      </c>
      <c r="C27" s="2" t="s">
        <v>71</v>
      </c>
      <c r="D27" s="2" t="s">
        <v>34</v>
      </c>
      <c r="E27" s="2">
        <v>24</v>
      </c>
      <c r="F27" s="4">
        <v>3.6</v>
      </c>
      <c r="G27" s="8">
        <f t="shared" si="0"/>
        <v>86.4</v>
      </c>
    </row>
    <row r="28" spans="1:7" ht="15" x14ac:dyDescent="0.2">
      <c r="A28" s="2">
        <v>22</v>
      </c>
      <c r="B28" s="2" t="s">
        <v>169</v>
      </c>
      <c r="C28" s="2" t="s">
        <v>134</v>
      </c>
      <c r="D28" s="3" t="s">
        <v>16</v>
      </c>
      <c r="E28" s="2">
        <v>120</v>
      </c>
      <c r="F28" s="4">
        <v>1.7</v>
      </c>
      <c r="G28" s="8">
        <f t="shared" si="0"/>
        <v>204</v>
      </c>
    </row>
    <row r="29" spans="1:7" ht="15" x14ac:dyDescent="0.2">
      <c r="A29" s="2">
        <v>23</v>
      </c>
      <c r="B29" s="2" t="s">
        <v>170</v>
      </c>
      <c r="C29" s="2" t="s">
        <v>171</v>
      </c>
      <c r="D29" s="3" t="s">
        <v>14</v>
      </c>
      <c r="E29" s="2">
        <v>10</v>
      </c>
      <c r="F29" s="4">
        <v>2.0499999999999998</v>
      </c>
      <c r="G29" s="8">
        <f t="shared" si="0"/>
        <v>20.5</v>
      </c>
    </row>
    <row r="30" spans="1:7" ht="15" x14ac:dyDescent="0.2">
      <c r="A30" s="2">
        <v>24</v>
      </c>
      <c r="B30" s="2" t="s">
        <v>172</v>
      </c>
      <c r="C30" s="2" t="s">
        <v>173</v>
      </c>
      <c r="D30" s="2" t="s">
        <v>34</v>
      </c>
      <c r="E30" s="2">
        <v>12</v>
      </c>
      <c r="F30" s="4">
        <v>8.75</v>
      </c>
      <c r="G30" s="8">
        <f t="shared" si="0"/>
        <v>105</v>
      </c>
    </row>
    <row r="31" spans="1:7" ht="15" x14ac:dyDescent="0.2">
      <c r="A31" s="2">
        <v>25</v>
      </c>
      <c r="B31" s="2" t="s">
        <v>17</v>
      </c>
      <c r="C31" s="2" t="s">
        <v>381</v>
      </c>
      <c r="D31" s="2" t="s">
        <v>34</v>
      </c>
      <c r="E31" s="2">
        <v>320</v>
      </c>
      <c r="F31" s="4">
        <v>2.9</v>
      </c>
      <c r="G31" s="8">
        <f t="shared" si="0"/>
        <v>928</v>
      </c>
    </row>
    <row r="32" spans="1:7" ht="15" x14ac:dyDescent="0.2">
      <c r="A32" s="2">
        <v>26</v>
      </c>
      <c r="B32" s="2" t="s">
        <v>174</v>
      </c>
      <c r="C32" s="2" t="s">
        <v>80</v>
      </c>
      <c r="D32" s="2" t="s">
        <v>34</v>
      </c>
      <c r="E32" s="2">
        <v>24</v>
      </c>
      <c r="F32" s="4">
        <v>4.7</v>
      </c>
      <c r="G32" s="8">
        <f t="shared" si="0"/>
        <v>112.80000000000001</v>
      </c>
    </row>
    <row r="33" spans="1:7" ht="15" x14ac:dyDescent="0.2">
      <c r="A33" s="2">
        <v>27</v>
      </c>
      <c r="B33" s="2" t="s">
        <v>175</v>
      </c>
      <c r="C33" s="2" t="s">
        <v>176</v>
      </c>
      <c r="D33" s="2" t="s">
        <v>34</v>
      </c>
      <c r="E33" s="2">
        <v>416</v>
      </c>
      <c r="F33" s="4">
        <v>3.5</v>
      </c>
      <c r="G33" s="8">
        <f t="shared" si="0"/>
        <v>1456</v>
      </c>
    </row>
    <row r="34" spans="1:7" ht="15" x14ac:dyDescent="0.2">
      <c r="A34" s="2">
        <v>28</v>
      </c>
      <c r="B34" s="2" t="s">
        <v>81</v>
      </c>
      <c r="C34" s="2" t="s">
        <v>486</v>
      </c>
      <c r="D34" s="3" t="s">
        <v>14</v>
      </c>
      <c r="E34" s="2">
        <v>20</v>
      </c>
      <c r="F34" s="4">
        <v>20.5</v>
      </c>
      <c r="G34" s="8">
        <f t="shared" si="0"/>
        <v>410</v>
      </c>
    </row>
    <row r="35" spans="1:7" ht="15" x14ac:dyDescent="0.2">
      <c r="A35" s="2">
        <v>29</v>
      </c>
      <c r="B35" s="2" t="s">
        <v>177</v>
      </c>
      <c r="C35" s="2" t="s">
        <v>178</v>
      </c>
      <c r="D35" s="2" t="s">
        <v>34</v>
      </c>
      <c r="E35" s="2">
        <v>106</v>
      </c>
      <c r="F35" s="4">
        <v>1</v>
      </c>
      <c r="G35" s="8">
        <f>F35*E35</f>
        <v>106</v>
      </c>
    </row>
    <row r="36" spans="1:7" ht="15" x14ac:dyDescent="0.2">
      <c r="A36" s="2">
        <v>30</v>
      </c>
      <c r="B36" s="2" t="s">
        <v>40</v>
      </c>
      <c r="C36" s="2" t="s">
        <v>41</v>
      </c>
      <c r="D36" s="3" t="s">
        <v>14</v>
      </c>
      <c r="E36" s="2">
        <v>4</v>
      </c>
      <c r="F36" s="4">
        <v>272</v>
      </c>
      <c r="G36" s="8">
        <f t="shared" si="0"/>
        <v>1088</v>
      </c>
    </row>
    <row r="37" spans="1:7" ht="15" x14ac:dyDescent="0.2">
      <c r="A37" s="2">
        <v>31</v>
      </c>
      <c r="B37" s="2" t="s">
        <v>182</v>
      </c>
      <c r="C37" s="2" t="s">
        <v>183</v>
      </c>
      <c r="D37" s="3" t="s">
        <v>14</v>
      </c>
      <c r="E37" s="2">
        <v>2</v>
      </c>
      <c r="F37" s="8">
        <v>2320</v>
      </c>
      <c r="G37" s="8">
        <f t="shared" si="0"/>
        <v>4640</v>
      </c>
    </row>
    <row r="38" spans="1:7" ht="15" x14ac:dyDescent="0.2">
      <c r="A38" s="5"/>
      <c r="B38" s="5"/>
      <c r="C38" s="5"/>
      <c r="D38" s="5"/>
      <c r="E38" s="7"/>
      <c r="F38" s="4" t="s">
        <v>27</v>
      </c>
      <c r="G38" s="8">
        <f>SUM(G7:G37)</f>
        <v>15956.65</v>
      </c>
    </row>
    <row r="39" spans="1:7" ht="15" x14ac:dyDescent="0.2">
      <c r="A39" s="9"/>
      <c r="B39" s="9"/>
      <c r="C39" s="9"/>
      <c r="D39" s="9"/>
      <c r="E39" s="9"/>
      <c r="F39" s="4" t="s">
        <v>100</v>
      </c>
      <c r="G39" s="8">
        <f>G38*0.18</f>
        <v>2872.1969999999997</v>
      </c>
    </row>
    <row r="40" spans="1:7" ht="15" x14ac:dyDescent="0.2">
      <c r="A40" s="1"/>
      <c r="B40" s="26"/>
      <c r="C40" s="1"/>
      <c r="D40" s="1"/>
      <c r="E40" s="1"/>
      <c r="F40" s="4" t="s">
        <v>43</v>
      </c>
      <c r="G40" s="8">
        <f>SUM(G38:G39)</f>
        <v>18828.846999999998</v>
      </c>
    </row>
    <row r="41" spans="1:7" ht="15" x14ac:dyDescent="0.2">
      <c r="A41" s="1"/>
      <c r="B41" s="1" t="s">
        <v>29</v>
      </c>
      <c r="C41" s="1"/>
      <c r="D41" s="1"/>
      <c r="E41" s="1"/>
      <c r="F41" s="22"/>
      <c r="G41" s="23"/>
    </row>
    <row r="42" spans="1:7" ht="15" x14ac:dyDescent="0.2">
      <c r="A42" s="1"/>
      <c r="B42" s="128" t="s">
        <v>616</v>
      </c>
      <c r="C42" s="128"/>
      <c r="D42" s="128"/>
      <c r="E42" s="128"/>
      <c r="F42" s="128"/>
      <c r="G42" s="128"/>
    </row>
    <row r="43" spans="1:7" ht="15" x14ac:dyDescent="0.2">
      <c r="A43" s="1"/>
    </row>
    <row r="44" spans="1:7" ht="15" x14ac:dyDescent="0.2">
      <c r="A44" s="1"/>
    </row>
  </sheetData>
  <mergeCells count="5">
    <mergeCell ref="B42:G42"/>
    <mergeCell ref="A2:B2"/>
    <mergeCell ref="C2:G2"/>
    <mergeCell ref="A3:B3"/>
    <mergeCell ref="C3:G3"/>
  </mergeCells>
  <phoneticPr fontId="7" type="noConversion"/>
  <pageMargins left="0.75" right="0.75" top="1" bottom="1" header="0.5" footer="0.5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view="pageBreakPreview" zoomScale="60" zoomScaleNormal="100" workbookViewId="0">
      <selection activeCell="J8" sqref="J8"/>
    </sheetView>
  </sheetViews>
  <sheetFormatPr defaultRowHeight="12.75" x14ac:dyDescent="0.2"/>
  <cols>
    <col min="1" max="1" width="4.85546875" customWidth="1"/>
    <col min="2" max="2" width="11.28515625" customWidth="1"/>
    <col min="3" max="3" width="32.7109375" bestFit="1" customWidth="1"/>
    <col min="4" max="4" width="4.7109375" bestFit="1" customWidth="1"/>
    <col min="5" max="5" width="5.42578125" bestFit="1" customWidth="1"/>
    <col min="6" max="6" width="14.85546875" bestFit="1" customWidth="1"/>
    <col min="7" max="7" width="16.140625" customWidth="1"/>
  </cols>
  <sheetData>
    <row r="2" spans="1:7" ht="15" x14ac:dyDescent="0.2">
      <c r="A2" s="128" t="s">
        <v>324</v>
      </c>
      <c r="B2" s="128"/>
      <c r="C2" s="128" t="s">
        <v>184</v>
      </c>
      <c r="D2" s="128"/>
      <c r="E2" s="128"/>
      <c r="F2" s="128"/>
      <c r="G2" s="128"/>
    </row>
    <row r="3" spans="1:7" ht="15" x14ac:dyDescent="0.2">
      <c r="A3" s="128" t="s">
        <v>102</v>
      </c>
      <c r="B3" s="128"/>
      <c r="C3" s="128" t="s">
        <v>103</v>
      </c>
      <c r="D3" s="128"/>
      <c r="E3" s="128"/>
      <c r="F3" s="128"/>
      <c r="G3" s="128"/>
    </row>
    <row r="4" spans="1:7" ht="15" x14ac:dyDescent="0.2">
      <c r="A4" s="1"/>
      <c r="B4" s="1"/>
      <c r="C4" s="1"/>
      <c r="D4" s="1"/>
      <c r="E4" s="20"/>
      <c r="F4" s="1"/>
      <c r="G4" s="1" t="s">
        <v>619</v>
      </c>
    </row>
    <row r="5" spans="1:7" ht="15" x14ac:dyDescent="0.2">
      <c r="A5" s="1"/>
      <c r="B5" s="1"/>
      <c r="C5" s="1"/>
      <c r="D5" s="1"/>
      <c r="E5" s="20"/>
      <c r="F5" s="1"/>
      <c r="G5" s="1" t="s">
        <v>490</v>
      </c>
    </row>
    <row r="6" spans="1:7" ht="15" x14ac:dyDescent="0.2">
      <c r="A6" s="2" t="s">
        <v>5</v>
      </c>
      <c r="B6" s="2" t="s">
        <v>6</v>
      </c>
      <c r="C6" s="2" t="s">
        <v>7</v>
      </c>
      <c r="D6" s="2" t="s">
        <v>8</v>
      </c>
      <c r="E6" s="3" t="s">
        <v>9</v>
      </c>
      <c r="F6" s="2" t="s">
        <v>551</v>
      </c>
      <c r="G6" s="2" t="s">
        <v>552</v>
      </c>
    </row>
    <row r="7" spans="1:7" ht="18" x14ac:dyDescent="0.2">
      <c r="A7" s="2">
        <v>1</v>
      </c>
      <c r="B7" s="2" t="s">
        <v>185</v>
      </c>
      <c r="C7" s="2" t="s">
        <v>186</v>
      </c>
      <c r="D7" s="2" t="s">
        <v>12</v>
      </c>
      <c r="E7" s="3">
        <v>1</v>
      </c>
      <c r="F7" s="4">
        <v>40</v>
      </c>
      <c r="G7" s="4">
        <f>F7*E7</f>
        <v>40</v>
      </c>
    </row>
    <row r="8" spans="1:7" ht="18" x14ac:dyDescent="0.2">
      <c r="A8" s="2">
        <v>2</v>
      </c>
      <c r="B8" s="2" t="s">
        <v>10</v>
      </c>
      <c r="C8" s="2" t="s">
        <v>187</v>
      </c>
      <c r="D8" s="2" t="s">
        <v>34</v>
      </c>
      <c r="E8" s="3">
        <v>1</v>
      </c>
      <c r="F8" s="4">
        <v>49.5</v>
      </c>
      <c r="G8" s="4">
        <f t="shared" ref="G8:G29" si="0">F8*E8</f>
        <v>49.5</v>
      </c>
    </row>
    <row r="9" spans="1:7" ht="15" x14ac:dyDescent="0.2">
      <c r="A9" s="2">
        <v>3</v>
      </c>
      <c r="B9" s="2" t="s">
        <v>190</v>
      </c>
      <c r="C9" s="2" t="s">
        <v>191</v>
      </c>
      <c r="D9" s="2" t="s">
        <v>34</v>
      </c>
      <c r="E9" s="3">
        <v>1</v>
      </c>
      <c r="F9" s="4">
        <v>8.4</v>
      </c>
      <c r="G9" s="4">
        <f>F9*E9</f>
        <v>8.4</v>
      </c>
    </row>
    <row r="10" spans="1:7" ht="15" x14ac:dyDescent="0.2">
      <c r="A10" s="2">
        <v>4</v>
      </c>
      <c r="B10" s="2" t="s">
        <v>188</v>
      </c>
      <c r="C10" s="2" t="s">
        <v>189</v>
      </c>
      <c r="D10" s="2" t="s">
        <v>34</v>
      </c>
      <c r="E10" s="3">
        <v>2</v>
      </c>
      <c r="F10" s="4">
        <v>11.5</v>
      </c>
      <c r="G10" s="4">
        <f t="shared" si="0"/>
        <v>23</v>
      </c>
    </row>
    <row r="11" spans="1:7" ht="15" x14ac:dyDescent="0.2">
      <c r="A11" s="2">
        <v>5</v>
      </c>
      <c r="B11" s="2" t="s">
        <v>13</v>
      </c>
      <c r="C11" s="2" t="s">
        <v>35</v>
      </c>
      <c r="D11" s="2" t="s">
        <v>34</v>
      </c>
      <c r="E11" s="3">
        <v>21</v>
      </c>
      <c r="F11" s="4">
        <v>5.6</v>
      </c>
      <c r="G11" s="4">
        <f t="shared" si="0"/>
        <v>117.6</v>
      </c>
    </row>
    <row r="12" spans="1:7" ht="15" x14ac:dyDescent="0.2">
      <c r="A12" s="2">
        <v>6</v>
      </c>
      <c r="B12" s="2" t="s">
        <v>60</v>
      </c>
      <c r="C12" s="2" t="s">
        <v>192</v>
      </c>
      <c r="D12" s="2" t="s">
        <v>34</v>
      </c>
      <c r="E12" s="3">
        <v>3</v>
      </c>
      <c r="F12" s="4">
        <v>7.85</v>
      </c>
      <c r="G12" s="4">
        <f t="shared" si="0"/>
        <v>23.549999999999997</v>
      </c>
    </row>
    <row r="13" spans="1:7" ht="15" x14ac:dyDescent="0.2">
      <c r="A13" s="2">
        <v>7</v>
      </c>
      <c r="B13" s="2" t="s">
        <v>193</v>
      </c>
      <c r="C13" s="2" t="s">
        <v>71</v>
      </c>
      <c r="D13" s="2" t="s">
        <v>34</v>
      </c>
      <c r="E13" s="3">
        <v>6</v>
      </c>
      <c r="F13" s="4">
        <v>3.6</v>
      </c>
      <c r="G13" s="4">
        <f t="shared" si="0"/>
        <v>21.6</v>
      </c>
    </row>
    <row r="14" spans="1:7" ht="15" x14ac:dyDescent="0.2">
      <c r="A14" s="2">
        <v>8</v>
      </c>
      <c r="B14" s="2" t="s">
        <v>194</v>
      </c>
      <c r="C14" s="2" t="s">
        <v>171</v>
      </c>
      <c r="D14" s="3" t="s">
        <v>16</v>
      </c>
      <c r="E14" s="3">
        <v>9</v>
      </c>
      <c r="F14" s="4">
        <v>2.7</v>
      </c>
      <c r="G14" s="4">
        <f t="shared" si="0"/>
        <v>24.3</v>
      </c>
    </row>
    <row r="15" spans="1:7" ht="15" x14ac:dyDescent="0.2">
      <c r="A15" s="2">
        <v>9</v>
      </c>
      <c r="B15" s="2" t="s">
        <v>195</v>
      </c>
      <c r="C15" s="2" t="s">
        <v>196</v>
      </c>
      <c r="D15" s="3" t="s">
        <v>14</v>
      </c>
      <c r="E15" s="3">
        <v>40</v>
      </c>
      <c r="F15" s="4">
        <v>3.4</v>
      </c>
      <c r="G15" s="4">
        <f t="shared" si="0"/>
        <v>136</v>
      </c>
    </row>
    <row r="16" spans="1:7" ht="15" x14ac:dyDescent="0.2">
      <c r="A16" s="2">
        <v>10</v>
      </c>
      <c r="B16" s="24" t="s">
        <v>197</v>
      </c>
      <c r="C16" s="2" t="s">
        <v>198</v>
      </c>
      <c r="D16" s="2" t="s">
        <v>34</v>
      </c>
      <c r="E16" s="3">
        <v>3</v>
      </c>
      <c r="F16" s="4">
        <v>10.5</v>
      </c>
      <c r="G16" s="4">
        <f t="shared" si="0"/>
        <v>31.5</v>
      </c>
    </row>
    <row r="17" spans="1:7" ht="15" x14ac:dyDescent="0.2">
      <c r="A17" s="2">
        <v>11</v>
      </c>
      <c r="B17" s="2" t="s">
        <v>199</v>
      </c>
      <c r="C17" s="2" t="s">
        <v>83</v>
      </c>
      <c r="D17" s="2" t="s">
        <v>34</v>
      </c>
      <c r="E17" s="3">
        <v>5</v>
      </c>
      <c r="F17" s="4">
        <v>7.1</v>
      </c>
      <c r="G17" s="4">
        <f t="shared" si="0"/>
        <v>35.5</v>
      </c>
    </row>
    <row r="18" spans="1:7" ht="15" x14ac:dyDescent="0.2">
      <c r="A18" s="2">
        <v>12</v>
      </c>
      <c r="B18" s="2" t="s">
        <v>86</v>
      </c>
      <c r="C18" s="2" t="s">
        <v>87</v>
      </c>
      <c r="D18" s="2" t="s">
        <v>12</v>
      </c>
      <c r="E18" s="3">
        <v>5</v>
      </c>
      <c r="F18" s="4">
        <v>35</v>
      </c>
      <c r="G18" s="4">
        <f t="shared" si="0"/>
        <v>175</v>
      </c>
    </row>
    <row r="19" spans="1:7" ht="15" x14ac:dyDescent="0.2">
      <c r="A19" s="2">
        <v>13</v>
      </c>
      <c r="B19" s="2" t="s">
        <v>88</v>
      </c>
      <c r="C19" s="2" t="s">
        <v>89</v>
      </c>
      <c r="D19" s="2" t="s">
        <v>34</v>
      </c>
      <c r="E19" s="3">
        <v>3</v>
      </c>
      <c r="F19" s="4">
        <v>45.5</v>
      </c>
      <c r="G19" s="4">
        <f t="shared" si="0"/>
        <v>136.5</v>
      </c>
    </row>
    <row r="20" spans="1:7" ht="15" x14ac:dyDescent="0.2">
      <c r="A20" s="2">
        <v>14</v>
      </c>
      <c r="B20" s="2" t="s">
        <v>90</v>
      </c>
      <c r="C20" s="2" t="s">
        <v>200</v>
      </c>
      <c r="D20" s="2" t="s">
        <v>34</v>
      </c>
      <c r="E20" s="3">
        <v>1</v>
      </c>
      <c r="F20" s="4">
        <v>18</v>
      </c>
      <c r="G20" s="4">
        <f t="shared" si="0"/>
        <v>18</v>
      </c>
    </row>
    <row r="21" spans="1:7" ht="15" x14ac:dyDescent="0.2">
      <c r="A21" s="2">
        <v>15</v>
      </c>
      <c r="B21" s="2" t="s">
        <v>92</v>
      </c>
      <c r="C21" s="2" t="s">
        <v>93</v>
      </c>
      <c r="D21" s="2" t="s">
        <v>34</v>
      </c>
      <c r="E21" s="3">
        <v>3</v>
      </c>
      <c r="F21" s="4">
        <v>35.5</v>
      </c>
      <c r="G21" s="4">
        <f t="shared" si="0"/>
        <v>106.5</v>
      </c>
    </row>
    <row r="22" spans="1:7" ht="15" x14ac:dyDescent="0.2">
      <c r="A22" s="2">
        <v>16</v>
      </c>
      <c r="B22" s="2" t="s">
        <v>201</v>
      </c>
      <c r="C22" s="2" t="s">
        <v>19</v>
      </c>
      <c r="D22" s="2" t="s">
        <v>34</v>
      </c>
      <c r="E22" s="3">
        <v>5</v>
      </c>
      <c r="F22" s="4">
        <v>42</v>
      </c>
      <c r="G22" s="4">
        <f t="shared" si="0"/>
        <v>210</v>
      </c>
    </row>
    <row r="23" spans="1:7" ht="15" x14ac:dyDescent="0.2">
      <c r="A23" s="2">
        <v>17</v>
      </c>
      <c r="B23" s="2" t="s">
        <v>202</v>
      </c>
      <c r="C23" s="2" t="s">
        <v>203</v>
      </c>
      <c r="D23" s="2" t="s">
        <v>34</v>
      </c>
      <c r="E23" s="3">
        <v>5</v>
      </c>
      <c r="F23" s="4">
        <v>55</v>
      </c>
      <c r="G23" s="4">
        <f t="shared" si="0"/>
        <v>275</v>
      </c>
    </row>
    <row r="24" spans="1:7" ht="15" x14ac:dyDescent="0.2">
      <c r="A24" s="2">
        <v>18</v>
      </c>
      <c r="B24" s="2" t="s">
        <v>204</v>
      </c>
      <c r="C24" s="2" t="s">
        <v>205</v>
      </c>
      <c r="D24" s="2" t="s">
        <v>34</v>
      </c>
      <c r="E24" s="3">
        <v>18</v>
      </c>
      <c r="F24" s="4">
        <v>18</v>
      </c>
      <c r="G24" s="4">
        <f t="shared" si="0"/>
        <v>324</v>
      </c>
    </row>
    <row r="25" spans="1:7" ht="15" x14ac:dyDescent="0.2">
      <c r="A25" s="2">
        <v>19</v>
      </c>
      <c r="B25" s="2" t="s">
        <v>206</v>
      </c>
      <c r="C25" s="2" t="s">
        <v>207</v>
      </c>
      <c r="D25" s="2" t="s">
        <v>34</v>
      </c>
      <c r="E25" s="3">
        <v>4</v>
      </c>
      <c r="F25" s="4">
        <v>33</v>
      </c>
      <c r="G25" s="4">
        <f t="shared" si="0"/>
        <v>132</v>
      </c>
    </row>
    <row r="26" spans="1:7" ht="15" x14ac:dyDescent="0.2">
      <c r="A26" s="2">
        <v>20</v>
      </c>
      <c r="B26" s="2" t="s">
        <v>208</v>
      </c>
      <c r="C26" s="2" t="s">
        <v>209</v>
      </c>
      <c r="D26" s="2" t="s">
        <v>34</v>
      </c>
      <c r="E26" s="3">
        <v>33</v>
      </c>
      <c r="F26" s="4">
        <v>19.5</v>
      </c>
      <c r="G26" s="4">
        <f t="shared" si="0"/>
        <v>643.5</v>
      </c>
    </row>
    <row r="27" spans="1:7" ht="15" x14ac:dyDescent="0.2">
      <c r="A27" s="2">
        <v>21</v>
      </c>
      <c r="B27" s="2" t="s">
        <v>522</v>
      </c>
      <c r="C27" s="2" t="s">
        <v>523</v>
      </c>
      <c r="D27" s="2" t="s">
        <v>34</v>
      </c>
      <c r="E27" s="3">
        <v>4</v>
      </c>
      <c r="F27" s="4">
        <v>29</v>
      </c>
      <c r="G27" s="4">
        <f t="shared" si="0"/>
        <v>116</v>
      </c>
    </row>
    <row r="28" spans="1:7" ht="15" x14ac:dyDescent="0.2">
      <c r="A28" s="2">
        <v>22</v>
      </c>
      <c r="B28" s="2" t="s">
        <v>516</v>
      </c>
      <c r="C28" s="2" t="s">
        <v>524</v>
      </c>
      <c r="D28" s="2" t="s">
        <v>34</v>
      </c>
      <c r="E28" s="3">
        <v>6</v>
      </c>
      <c r="F28" s="4">
        <v>40.5</v>
      </c>
      <c r="G28" s="4">
        <f t="shared" si="0"/>
        <v>243</v>
      </c>
    </row>
    <row r="29" spans="1:7" ht="15" x14ac:dyDescent="0.2">
      <c r="A29" s="2">
        <v>23</v>
      </c>
      <c r="B29" s="2" t="s">
        <v>525</v>
      </c>
      <c r="C29" s="2" t="s">
        <v>526</v>
      </c>
      <c r="D29" s="2" t="s">
        <v>34</v>
      </c>
      <c r="E29" s="3">
        <v>3</v>
      </c>
      <c r="F29" s="4">
        <v>48</v>
      </c>
      <c r="G29" s="4">
        <f t="shared" si="0"/>
        <v>144</v>
      </c>
    </row>
    <row r="30" spans="1:7" ht="15" x14ac:dyDescent="0.2">
      <c r="A30" s="1"/>
      <c r="B30" s="1"/>
      <c r="C30" s="1"/>
      <c r="D30" s="1" t="s">
        <v>210</v>
      </c>
      <c r="E30" s="20"/>
      <c r="F30" s="4" t="s">
        <v>27</v>
      </c>
      <c r="G30" s="8">
        <f>SUM(G7:G29)</f>
        <v>3034.45</v>
      </c>
    </row>
    <row r="31" spans="1:7" ht="15" x14ac:dyDescent="0.2">
      <c r="A31" s="1"/>
      <c r="B31" s="1"/>
      <c r="C31" s="1"/>
      <c r="D31" s="1"/>
      <c r="E31" s="20"/>
      <c r="F31" s="4" t="s">
        <v>100</v>
      </c>
      <c r="G31" s="8">
        <f>G30*0.18</f>
        <v>546.20099999999991</v>
      </c>
    </row>
    <row r="32" spans="1:7" ht="15" x14ac:dyDescent="0.2">
      <c r="A32" s="1"/>
      <c r="B32" s="26"/>
      <c r="C32" s="1"/>
      <c r="D32" s="1"/>
      <c r="E32" s="20"/>
      <c r="F32" s="4" t="s">
        <v>43</v>
      </c>
      <c r="G32" s="8">
        <f>SUM(G30:G31)</f>
        <v>3580.6509999999998</v>
      </c>
    </row>
    <row r="33" spans="1:7" ht="15" x14ac:dyDescent="0.2">
      <c r="A33" s="1"/>
      <c r="B33" s="1" t="s">
        <v>29</v>
      </c>
      <c r="C33" s="1"/>
      <c r="D33" s="1"/>
      <c r="E33" s="20"/>
      <c r="F33" s="22"/>
      <c r="G33" s="23"/>
    </row>
    <row r="34" spans="1:7" ht="15" x14ac:dyDescent="0.2">
      <c r="A34" s="1"/>
      <c r="B34" s="128" t="s">
        <v>616</v>
      </c>
      <c r="C34" s="128"/>
      <c r="D34" s="128"/>
      <c r="E34" s="128"/>
      <c r="F34" s="128"/>
      <c r="G34" s="128"/>
    </row>
    <row r="35" spans="1:7" ht="15" x14ac:dyDescent="0.2">
      <c r="A35" s="1"/>
    </row>
    <row r="36" spans="1:7" ht="15" x14ac:dyDescent="0.2">
      <c r="A36" s="1"/>
    </row>
    <row r="37" spans="1:7" x14ac:dyDescent="0.2">
      <c r="A37" s="26"/>
      <c r="B37" s="26"/>
      <c r="C37" s="26"/>
      <c r="D37" s="26"/>
      <c r="E37" s="25"/>
      <c r="F37" s="14"/>
      <c r="G37" s="26"/>
    </row>
  </sheetData>
  <mergeCells count="5">
    <mergeCell ref="B34:G34"/>
    <mergeCell ref="A2:B2"/>
    <mergeCell ref="C2:G2"/>
    <mergeCell ref="A3:B3"/>
    <mergeCell ref="C3:G3"/>
  </mergeCells>
  <phoneticPr fontId="7" type="noConversion"/>
  <pageMargins left="0.75" right="0.75" top="1" bottom="1" header="0.5" footer="0.5"/>
  <pageSetup paperSize="9" scale="9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6"/>
  <sheetViews>
    <sheetView view="pageBreakPreview" zoomScale="60" zoomScaleNormal="100" workbookViewId="0">
      <selection activeCell="J12" sqref="J12"/>
    </sheetView>
  </sheetViews>
  <sheetFormatPr defaultRowHeight="12.75" x14ac:dyDescent="0.2"/>
  <cols>
    <col min="1" max="1" width="5.140625" customWidth="1"/>
    <col min="2" max="2" width="10.85546875" bestFit="1" customWidth="1"/>
    <col min="3" max="3" width="38.7109375" bestFit="1" customWidth="1"/>
    <col min="4" max="4" width="4.7109375" bestFit="1" customWidth="1"/>
    <col min="5" max="5" width="5.85546875" bestFit="1" customWidth="1"/>
    <col min="6" max="6" width="14.85546875" bestFit="1" customWidth="1"/>
    <col min="7" max="7" width="13.28515625" bestFit="1" customWidth="1"/>
  </cols>
  <sheetData>
    <row r="2" spans="1:8" ht="15" x14ac:dyDescent="0.2">
      <c r="A2" s="128" t="s">
        <v>377</v>
      </c>
      <c r="B2" s="128"/>
      <c r="C2" s="128" t="s">
        <v>211</v>
      </c>
      <c r="D2" s="128"/>
      <c r="E2" s="128"/>
      <c r="F2" s="128"/>
      <c r="G2" s="128"/>
    </row>
    <row r="3" spans="1:8" ht="15" x14ac:dyDescent="0.2">
      <c r="A3" s="128" t="s">
        <v>33</v>
      </c>
      <c r="B3" s="128"/>
      <c r="C3" s="128" t="s">
        <v>4</v>
      </c>
      <c r="D3" s="128"/>
      <c r="E3" s="128"/>
      <c r="F3" s="128"/>
      <c r="G3" s="128"/>
    </row>
    <row r="4" spans="1:8" ht="15" x14ac:dyDescent="0.2">
      <c r="A4" s="1"/>
      <c r="B4" s="1"/>
      <c r="C4" s="1"/>
      <c r="D4" s="1"/>
      <c r="E4" s="27"/>
      <c r="F4" s="1"/>
      <c r="G4" s="128" t="s">
        <v>619</v>
      </c>
      <c r="H4" s="129"/>
    </row>
    <row r="5" spans="1:8" ht="15" x14ac:dyDescent="0.2">
      <c r="A5" s="1"/>
      <c r="B5" s="1"/>
      <c r="C5" s="1"/>
      <c r="D5" s="1"/>
      <c r="E5" s="27"/>
      <c r="F5" s="1"/>
      <c r="G5" s="1" t="s">
        <v>490</v>
      </c>
    </row>
    <row r="6" spans="1:8" ht="15" x14ac:dyDescent="0.2">
      <c r="A6" s="2" t="s">
        <v>5</v>
      </c>
      <c r="B6" s="2" t="s">
        <v>6</v>
      </c>
      <c r="C6" s="2" t="s">
        <v>7</v>
      </c>
      <c r="D6" s="2" t="s">
        <v>8</v>
      </c>
      <c r="E6" s="28" t="s">
        <v>9</v>
      </c>
      <c r="F6" s="4" t="s">
        <v>550</v>
      </c>
      <c r="G6" s="4" t="s">
        <v>549</v>
      </c>
    </row>
    <row r="7" spans="1:8" ht="15" x14ac:dyDescent="0.2">
      <c r="A7" s="2">
        <v>1</v>
      </c>
      <c r="B7" s="2" t="s">
        <v>147</v>
      </c>
      <c r="C7" s="2" t="s">
        <v>212</v>
      </c>
      <c r="D7" s="2" t="s">
        <v>12</v>
      </c>
      <c r="E7" s="28">
        <v>2</v>
      </c>
      <c r="F7" s="4">
        <v>872</v>
      </c>
      <c r="G7" s="8">
        <f>F7*E7</f>
        <v>1744</v>
      </c>
    </row>
    <row r="8" spans="1:8" ht="15" x14ac:dyDescent="0.2">
      <c r="A8" s="2">
        <v>2</v>
      </c>
      <c r="B8" s="2" t="s">
        <v>213</v>
      </c>
      <c r="C8" s="2" t="s">
        <v>214</v>
      </c>
      <c r="D8" s="2" t="s">
        <v>34</v>
      </c>
      <c r="E8" s="28">
        <v>1</v>
      </c>
      <c r="F8" s="4">
        <v>722</v>
      </c>
      <c r="G8" s="8">
        <f t="shared" ref="G8:G38" si="0">F8*E8</f>
        <v>722</v>
      </c>
    </row>
    <row r="9" spans="1:8" ht="15" x14ac:dyDescent="0.2">
      <c r="A9" s="2">
        <v>3</v>
      </c>
      <c r="B9" s="2" t="s">
        <v>179</v>
      </c>
      <c r="C9" s="2" t="s">
        <v>180</v>
      </c>
      <c r="D9" s="2" t="s">
        <v>181</v>
      </c>
      <c r="E9" s="28">
        <v>25</v>
      </c>
      <c r="F9" s="4">
        <v>16</v>
      </c>
      <c r="G9" s="8">
        <f t="shared" ref="G9:G16" si="1">F9*E9</f>
        <v>400</v>
      </c>
    </row>
    <row r="10" spans="1:8" ht="15" x14ac:dyDescent="0.2">
      <c r="A10" s="2">
        <v>4</v>
      </c>
      <c r="B10" s="2" t="s">
        <v>158</v>
      </c>
      <c r="C10" s="2" t="s">
        <v>225</v>
      </c>
      <c r="D10" s="2" t="s">
        <v>12</v>
      </c>
      <c r="E10" s="28">
        <v>48</v>
      </c>
      <c r="F10" s="4">
        <v>8.0500000000000007</v>
      </c>
      <c r="G10" s="8">
        <f t="shared" si="1"/>
        <v>386.40000000000003</v>
      </c>
    </row>
    <row r="11" spans="1:8" ht="15" x14ac:dyDescent="0.2">
      <c r="A11" s="2">
        <v>5</v>
      </c>
      <c r="B11" s="2" t="s">
        <v>159</v>
      </c>
      <c r="C11" s="2" t="s">
        <v>226</v>
      </c>
      <c r="D11" s="2" t="s">
        <v>34</v>
      </c>
      <c r="E11" s="28">
        <v>2</v>
      </c>
      <c r="F11" s="4">
        <v>9.1999999999999993</v>
      </c>
      <c r="G11" s="8">
        <f t="shared" si="1"/>
        <v>18.399999999999999</v>
      </c>
    </row>
    <row r="12" spans="1:8" ht="15" x14ac:dyDescent="0.2">
      <c r="A12" s="2">
        <v>6</v>
      </c>
      <c r="B12" s="2" t="s">
        <v>227</v>
      </c>
      <c r="C12" s="2" t="s">
        <v>228</v>
      </c>
      <c r="D12" s="2" t="s">
        <v>34</v>
      </c>
      <c r="E12" s="28">
        <v>2</v>
      </c>
      <c r="F12" s="4">
        <v>83</v>
      </c>
      <c r="G12" s="8">
        <f t="shared" si="1"/>
        <v>166</v>
      </c>
    </row>
    <row r="13" spans="1:8" ht="15" x14ac:dyDescent="0.2">
      <c r="A13" s="2">
        <v>7</v>
      </c>
      <c r="B13" s="2" t="s">
        <v>215</v>
      </c>
      <c r="C13" s="2" t="s">
        <v>216</v>
      </c>
      <c r="D13" s="2" t="s">
        <v>34</v>
      </c>
      <c r="E13" s="28">
        <v>1</v>
      </c>
      <c r="F13" s="8">
        <v>1050</v>
      </c>
      <c r="G13" s="8">
        <f t="shared" si="1"/>
        <v>1050</v>
      </c>
    </row>
    <row r="14" spans="1:8" ht="15" x14ac:dyDescent="0.2">
      <c r="A14" s="2">
        <v>8</v>
      </c>
      <c r="B14" s="2" t="s">
        <v>221</v>
      </c>
      <c r="C14" s="2" t="s">
        <v>222</v>
      </c>
      <c r="D14" s="2" t="s">
        <v>34</v>
      </c>
      <c r="E14" s="28">
        <v>4</v>
      </c>
      <c r="F14" s="8">
        <v>426</v>
      </c>
      <c r="G14" s="8">
        <f t="shared" si="1"/>
        <v>1704</v>
      </c>
    </row>
    <row r="15" spans="1:8" ht="15" x14ac:dyDescent="0.2">
      <c r="A15" s="2">
        <v>9</v>
      </c>
      <c r="B15" s="2" t="s">
        <v>108</v>
      </c>
      <c r="C15" s="2" t="s">
        <v>217</v>
      </c>
      <c r="D15" s="2" t="s">
        <v>34</v>
      </c>
      <c r="E15" s="28">
        <v>48</v>
      </c>
      <c r="F15" s="8">
        <v>51</v>
      </c>
      <c r="G15" s="8">
        <f t="shared" si="1"/>
        <v>2448</v>
      </c>
    </row>
    <row r="16" spans="1:8" ht="15" x14ac:dyDescent="0.2">
      <c r="A16" s="2">
        <v>10</v>
      </c>
      <c r="B16" s="2" t="s">
        <v>112</v>
      </c>
      <c r="C16" s="2" t="s">
        <v>220</v>
      </c>
      <c r="D16" s="2" t="s">
        <v>34</v>
      </c>
      <c r="E16" s="28">
        <v>2</v>
      </c>
      <c r="F16" s="8">
        <v>93.3</v>
      </c>
      <c r="G16" s="8">
        <f t="shared" si="1"/>
        <v>186.6</v>
      </c>
    </row>
    <row r="17" spans="1:7" ht="15" x14ac:dyDescent="0.2">
      <c r="A17" s="2">
        <v>11</v>
      </c>
      <c r="B17" s="2" t="s">
        <v>218</v>
      </c>
      <c r="C17" s="2" t="s">
        <v>219</v>
      </c>
      <c r="D17" s="2" t="s">
        <v>34</v>
      </c>
      <c r="E17" s="28">
        <v>2</v>
      </c>
      <c r="F17" s="8">
        <v>387</v>
      </c>
      <c r="G17" s="8">
        <f t="shared" si="0"/>
        <v>774</v>
      </c>
    </row>
    <row r="18" spans="1:7" ht="15" x14ac:dyDescent="0.2">
      <c r="A18" s="2">
        <v>12</v>
      </c>
      <c r="B18" s="2" t="s">
        <v>116</v>
      </c>
      <c r="C18" s="2" t="s">
        <v>223</v>
      </c>
      <c r="D18" s="2" t="s">
        <v>34</v>
      </c>
      <c r="E18" s="28">
        <v>2</v>
      </c>
      <c r="F18" s="8">
        <v>52</v>
      </c>
      <c r="G18" s="8">
        <f t="shared" si="0"/>
        <v>104</v>
      </c>
    </row>
    <row r="19" spans="1:7" ht="15" x14ac:dyDescent="0.2">
      <c r="A19" s="2">
        <v>13</v>
      </c>
      <c r="B19" s="2" t="s">
        <v>156</v>
      </c>
      <c r="C19" s="2" t="s">
        <v>224</v>
      </c>
      <c r="D19" s="2" t="s">
        <v>34</v>
      </c>
      <c r="E19" s="28">
        <v>2</v>
      </c>
      <c r="F19" s="8">
        <v>54.5</v>
      </c>
      <c r="G19" s="8">
        <f t="shared" si="0"/>
        <v>109</v>
      </c>
    </row>
    <row r="20" spans="1:7" ht="15" x14ac:dyDescent="0.2">
      <c r="A20" s="2">
        <v>14</v>
      </c>
      <c r="B20" s="2" t="s">
        <v>123</v>
      </c>
      <c r="C20" s="2" t="s">
        <v>229</v>
      </c>
      <c r="D20" s="2" t="s">
        <v>34</v>
      </c>
      <c r="E20" s="28">
        <v>6</v>
      </c>
      <c r="F20" s="8">
        <v>20.5</v>
      </c>
      <c r="G20" s="8">
        <f t="shared" si="0"/>
        <v>123</v>
      </c>
    </row>
    <row r="21" spans="1:7" ht="15" x14ac:dyDescent="0.2">
      <c r="A21" s="2">
        <v>15</v>
      </c>
      <c r="B21" s="2" t="s">
        <v>230</v>
      </c>
      <c r="C21" s="2" t="s">
        <v>231</v>
      </c>
      <c r="D21" s="2" t="s">
        <v>34</v>
      </c>
      <c r="E21" s="28">
        <v>3</v>
      </c>
      <c r="F21" s="8">
        <v>27</v>
      </c>
      <c r="G21" s="8">
        <f t="shared" si="0"/>
        <v>81</v>
      </c>
    </row>
    <row r="22" spans="1:7" ht="15" x14ac:dyDescent="0.2">
      <c r="A22" s="2">
        <v>16</v>
      </c>
      <c r="B22" s="2" t="s">
        <v>13</v>
      </c>
      <c r="C22" s="2" t="s">
        <v>59</v>
      </c>
      <c r="D22" s="2" t="s">
        <v>34</v>
      </c>
      <c r="E22" s="28">
        <v>150</v>
      </c>
      <c r="F22" s="8">
        <v>5.6</v>
      </c>
      <c r="G22" s="8">
        <f t="shared" si="0"/>
        <v>840</v>
      </c>
    </row>
    <row r="23" spans="1:7" ht="15" x14ac:dyDescent="0.2">
      <c r="A23" s="2">
        <v>17</v>
      </c>
      <c r="B23" s="2" t="s">
        <v>62</v>
      </c>
      <c r="C23" s="2" t="s">
        <v>382</v>
      </c>
      <c r="D23" s="2" t="s">
        <v>34</v>
      </c>
      <c r="E23" s="28">
        <v>1</v>
      </c>
      <c r="F23" s="8">
        <v>19.5</v>
      </c>
      <c r="G23" s="8">
        <f t="shared" si="0"/>
        <v>19.5</v>
      </c>
    </row>
    <row r="24" spans="1:7" ht="15" x14ac:dyDescent="0.2">
      <c r="A24" s="2">
        <v>18</v>
      </c>
      <c r="B24" s="2" t="s">
        <v>64</v>
      </c>
      <c r="C24" s="2" t="s">
        <v>165</v>
      </c>
      <c r="D24" s="2" t="s">
        <v>34</v>
      </c>
      <c r="E24" s="28">
        <v>1</v>
      </c>
      <c r="F24" s="8">
        <v>9.5500000000000007</v>
      </c>
      <c r="G24" s="8">
        <f t="shared" si="0"/>
        <v>9.5500000000000007</v>
      </c>
    </row>
    <row r="25" spans="1:7" ht="15" x14ac:dyDescent="0.2">
      <c r="A25" s="2">
        <v>19</v>
      </c>
      <c r="B25" s="2" t="s">
        <v>129</v>
      </c>
      <c r="C25" s="2" t="s">
        <v>232</v>
      </c>
      <c r="D25" s="2" t="s">
        <v>34</v>
      </c>
      <c r="E25" s="28">
        <v>3</v>
      </c>
      <c r="F25" s="8">
        <v>20</v>
      </c>
      <c r="G25" s="8">
        <f t="shared" si="0"/>
        <v>60</v>
      </c>
    </row>
    <row r="26" spans="1:7" ht="15" x14ac:dyDescent="0.2">
      <c r="A26" s="2">
        <v>20</v>
      </c>
      <c r="B26" s="2" t="s">
        <v>131</v>
      </c>
      <c r="C26" s="2" t="s">
        <v>132</v>
      </c>
      <c r="D26" s="2" t="s">
        <v>34</v>
      </c>
      <c r="E26" s="28">
        <v>3</v>
      </c>
      <c r="F26" s="8">
        <v>23.5</v>
      </c>
      <c r="G26" s="8">
        <f t="shared" si="0"/>
        <v>70.5</v>
      </c>
    </row>
    <row r="27" spans="1:7" ht="15" x14ac:dyDescent="0.2">
      <c r="A27" s="2">
        <v>21</v>
      </c>
      <c r="B27" s="2" t="s">
        <v>365</v>
      </c>
      <c r="C27" s="2" t="s">
        <v>383</v>
      </c>
      <c r="D27" s="2" t="s">
        <v>34</v>
      </c>
      <c r="E27" s="28">
        <v>1</v>
      </c>
      <c r="F27" s="8">
        <v>416</v>
      </c>
      <c r="G27" s="8">
        <f t="shared" si="0"/>
        <v>416</v>
      </c>
    </row>
    <row r="28" spans="1:7" ht="15" x14ac:dyDescent="0.2">
      <c r="A28" s="2">
        <v>22</v>
      </c>
      <c r="B28" s="2" t="s">
        <v>70</v>
      </c>
      <c r="C28" s="2" t="s">
        <v>71</v>
      </c>
      <c r="D28" s="2" t="s">
        <v>34</v>
      </c>
      <c r="E28" s="28">
        <v>45</v>
      </c>
      <c r="F28" s="8">
        <v>3.6</v>
      </c>
      <c r="G28" s="8">
        <f t="shared" si="0"/>
        <v>162</v>
      </c>
    </row>
    <row r="29" spans="1:7" ht="15" x14ac:dyDescent="0.2">
      <c r="A29" s="2">
        <v>23</v>
      </c>
      <c r="B29" s="2" t="s">
        <v>169</v>
      </c>
      <c r="C29" s="2" t="s">
        <v>134</v>
      </c>
      <c r="D29" s="3" t="s">
        <v>16</v>
      </c>
      <c r="E29" s="28">
        <v>240</v>
      </c>
      <c r="F29" s="8">
        <v>1.7</v>
      </c>
      <c r="G29" s="8">
        <f t="shared" si="0"/>
        <v>408</v>
      </c>
    </row>
    <row r="30" spans="1:7" ht="15" x14ac:dyDescent="0.2">
      <c r="A30" s="2">
        <v>24</v>
      </c>
      <c r="B30" s="2" t="s">
        <v>233</v>
      </c>
      <c r="C30" s="2" t="s">
        <v>234</v>
      </c>
      <c r="D30" s="2" t="s">
        <v>34</v>
      </c>
      <c r="E30" s="28">
        <v>10</v>
      </c>
      <c r="F30" s="8">
        <v>4.3</v>
      </c>
      <c r="G30" s="8">
        <f t="shared" si="0"/>
        <v>43</v>
      </c>
    </row>
    <row r="31" spans="1:7" ht="15" x14ac:dyDescent="0.2">
      <c r="A31" s="2">
        <v>25</v>
      </c>
      <c r="B31" s="2" t="s">
        <v>172</v>
      </c>
      <c r="C31" s="2" t="s">
        <v>173</v>
      </c>
      <c r="D31" s="2" t="s">
        <v>34</v>
      </c>
      <c r="E31" s="28">
        <v>12</v>
      </c>
      <c r="F31" s="8">
        <v>8.75</v>
      </c>
      <c r="G31" s="8">
        <f t="shared" si="0"/>
        <v>105</v>
      </c>
    </row>
    <row r="32" spans="1:7" ht="15" x14ac:dyDescent="0.2">
      <c r="A32" s="2">
        <v>26</v>
      </c>
      <c r="B32" s="2" t="s">
        <v>17</v>
      </c>
      <c r="C32" s="2" t="s">
        <v>235</v>
      </c>
      <c r="D32" s="2" t="s">
        <v>34</v>
      </c>
      <c r="E32" s="28">
        <v>650</v>
      </c>
      <c r="F32" s="8">
        <v>2.9</v>
      </c>
      <c r="G32" s="8">
        <f t="shared" si="0"/>
        <v>1885</v>
      </c>
    </row>
    <row r="33" spans="1:7" ht="15" x14ac:dyDescent="0.2">
      <c r="A33" s="2">
        <v>27</v>
      </c>
      <c r="B33" s="2" t="s">
        <v>174</v>
      </c>
      <c r="C33" s="2" t="s">
        <v>236</v>
      </c>
      <c r="D33" s="2" t="s">
        <v>34</v>
      </c>
      <c r="E33" s="28">
        <v>24</v>
      </c>
      <c r="F33" s="8">
        <v>4.7</v>
      </c>
      <c r="G33" s="8">
        <f t="shared" si="0"/>
        <v>112.80000000000001</v>
      </c>
    </row>
    <row r="34" spans="1:7" ht="15" x14ac:dyDescent="0.2">
      <c r="A34" s="2">
        <v>28</v>
      </c>
      <c r="B34" s="2" t="s">
        <v>175</v>
      </c>
      <c r="C34" s="2" t="s">
        <v>237</v>
      </c>
      <c r="D34" s="2" t="s">
        <v>34</v>
      </c>
      <c r="E34" s="28">
        <v>850</v>
      </c>
      <c r="F34" s="8">
        <v>3.5</v>
      </c>
      <c r="G34" s="8">
        <f t="shared" si="0"/>
        <v>2975</v>
      </c>
    </row>
    <row r="35" spans="1:7" ht="15" x14ac:dyDescent="0.2">
      <c r="A35" s="2">
        <v>29</v>
      </c>
      <c r="B35" s="2" t="s">
        <v>238</v>
      </c>
      <c r="C35" s="2" t="s">
        <v>239</v>
      </c>
      <c r="D35" s="2" t="s">
        <v>34</v>
      </c>
      <c r="E35" s="28">
        <v>20</v>
      </c>
      <c r="F35" s="8">
        <v>44.5</v>
      </c>
      <c r="G35" s="8">
        <f t="shared" si="0"/>
        <v>890</v>
      </c>
    </row>
    <row r="36" spans="1:7" ht="15" x14ac:dyDescent="0.2">
      <c r="A36" s="2">
        <v>30</v>
      </c>
      <c r="B36" s="2" t="s">
        <v>177</v>
      </c>
      <c r="C36" s="2" t="s">
        <v>241</v>
      </c>
      <c r="D36" s="3" t="s">
        <v>14</v>
      </c>
      <c r="E36" s="28">
        <v>200</v>
      </c>
      <c r="F36" s="8">
        <v>1</v>
      </c>
      <c r="G36" s="8">
        <f>F36*E36</f>
        <v>200</v>
      </c>
    </row>
    <row r="37" spans="1:7" ht="15" x14ac:dyDescent="0.2">
      <c r="A37" s="2">
        <v>31</v>
      </c>
      <c r="B37" s="2" t="s">
        <v>40</v>
      </c>
      <c r="C37" s="2" t="s">
        <v>41</v>
      </c>
      <c r="D37" s="2" t="s">
        <v>240</v>
      </c>
      <c r="E37" s="28">
        <v>4</v>
      </c>
      <c r="F37" s="8">
        <v>272</v>
      </c>
      <c r="G37" s="8">
        <f t="shared" si="0"/>
        <v>1088</v>
      </c>
    </row>
    <row r="38" spans="1:7" ht="15" x14ac:dyDescent="0.2">
      <c r="A38" s="2">
        <v>32</v>
      </c>
      <c r="B38" s="2" t="s">
        <v>242</v>
      </c>
      <c r="C38" s="2" t="s">
        <v>243</v>
      </c>
      <c r="D38" s="3" t="s">
        <v>14</v>
      </c>
      <c r="E38" s="28">
        <v>3</v>
      </c>
      <c r="F38" s="8">
        <v>5470</v>
      </c>
      <c r="G38" s="8">
        <f t="shared" si="0"/>
        <v>16410</v>
      </c>
    </row>
    <row r="39" spans="1:7" ht="15" x14ac:dyDescent="0.2">
      <c r="A39" s="5"/>
      <c r="B39" s="5"/>
      <c r="C39" s="5"/>
      <c r="D39" s="5"/>
      <c r="E39" s="29"/>
      <c r="F39" s="4" t="s">
        <v>27</v>
      </c>
      <c r="G39" s="8">
        <f>SUM(G7:G38)</f>
        <v>35710.75</v>
      </c>
    </row>
    <row r="40" spans="1:7" ht="15" x14ac:dyDescent="0.2">
      <c r="A40" s="9"/>
      <c r="B40" s="9"/>
      <c r="C40" s="9"/>
      <c r="D40" s="9"/>
      <c r="E40" s="30"/>
      <c r="F40" s="4" t="s">
        <v>100</v>
      </c>
      <c r="G40" s="8">
        <f>G39*0.18</f>
        <v>6427.9349999999995</v>
      </c>
    </row>
    <row r="41" spans="1:7" ht="15" x14ac:dyDescent="0.2">
      <c r="A41" s="1"/>
      <c r="B41" s="26"/>
      <c r="C41" s="1"/>
      <c r="D41" s="1"/>
      <c r="E41" s="27"/>
      <c r="F41" s="4" t="s">
        <v>43</v>
      </c>
      <c r="G41" s="8">
        <f>SUM(G39:G40)</f>
        <v>42138.684999999998</v>
      </c>
    </row>
    <row r="42" spans="1:7" ht="15" x14ac:dyDescent="0.2">
      <c r="A42" s="1"/>
      <c r="B42" s="1" t="s">
        <v>29</v>
      </c>
      <c r="C42" s="1"/>
      <c r="D42" s="1"/>
      <c r="E42" s="27"/>
      <c r="F42" s="22"/>
      <c r="G42" s="23"/>
    </row>
    <row r="43" spans="1:7" ht="15" x14ac:dyDescent="0.2">
      <c r="A43" s="1"/>
      <c r="B43" s="128" t="s">
        <v>616</v>
      </c>
      <c r="C43" s="128"/>
      <c r="D43" s="128"/>
      <c r="E43" s="128"/>
      <c r="F43" s="128"/>
      <c r="G43" s="128"/>
    </row>
    <row r="44" spans="1:7" ht="15" x14ac:dyDescent="0.2">
      <c r="A44" s="1"/>
    </row>
    <row r="45" spans="1:7" ht="15" x14ac:dyDescent="0.2">
      <c r="A45" s="1"/>
    </row>
    <row r="46" spans="1:7" x14ac:dyDescent="0.2">
      <c r="A46" s="26"/>
      <c r="B46" s="26"/>
      <c r="C46" s="26"/>
      <c r="D46" s="26"/>
      <c r="E46" s="31"/>
      <c r="F46" s="26"/>
      <c r="G46" s="26"/>
    </row>
  </sheetData>
  <mergeCells count="6">
    <mergeCell ref="B43:G43"/>
    <mergeCell ref="A2:B2"/>
    <mergeCell ref="C2:G2"/>
    <mergeCell ref="A3:B3"/>
    <mergeCell ref="C3:G3"/>
    <mergeCell ref="G4:H4"/>
  </mergeCells>
  <phoneticPr fontId="7" type="noConversion"/>
  <pageMargins left="0.75" right="0.75" top="1" bottom="1" header="0.5" footer="0.5"/>
  <pageSetup paperSize="9"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view="pageBreakPreview" zoomScale="60" zoomScaleNormal="100" workbookViewId="0">
      <selection activeCell="J30" sqref="J30"/>
    </sheetView>
  </sheetViews>
  <sheetFormatPr defaultRowHeight="12.75" x14ac:dyDescent="0.2"/>
  <cols>
    <col min="1" max="1" width="4.5703125" customWidth="1"/>
    <col min="2" max="2" width="10.85546875" customWidth="1"/>
    <col min="3" max="3" width="35.5703125" bestFit="1" customWidth="1"/>
    <col min="4" max="4" width="6.85546875" bestFit="1" customWidth="1"/>
    <col min="5" max="5" width="5.42578125" bestFit="1" customWidth="1"/>
    <col min="6" max="6" width="14.85546875" bestFit="1" customWidth="1"/>
    <col min="7" max="7" width="15.140625" bestFit="1" customWidth="1"/>
  </cols>
  <sheetData>
    <row r="2" spans="1:7" ht="15" x14ac:dyDescent="0.2">
      <c r="A2" s="128" t="s">
        <v>0</v>
      </c>
      <c r="B2" s="128"/>
      <c r="C2" s="128" t="s">
        <v>244</v>
      </c>
      <c r="D2" s="128"/>
      <c r="E2" s="128"/>
      <c r="F2" s="128"/>
      <c r="G2" s="128"/>
    </row>
    <row r="3" spans="1:7" ht="15" x14ac:dyDescent="0.2">
      <c r="A3" s="128" t="s">
        <v>33</v>
      </c>
      <c r="B3" s="128"/>
      <c r="C3" s="128" t="s">
        <v>4</v>
      </c>
      <c r="D3" s="128"/>
      <c r="E3" s="128"/>
      <c r="F3" s="128"/>
      <c r="G3" s="128"/>
    </row>
    <row r="4" spans="1:7" ht="15" x14ac:dyDescent="0.2">
      <c r="A4" s="1"/>
      <c r="B4" s="1"/>
      <c r="C4" s="1"/>
      <c r="D4" s="1"/>
      <c r="E4" s="20"/>
      <c r="F4" s="1"/>
      <c r="G4" s="1" t="s">
        <v>610</v>
      </c>
    </row>
    <row r="5" spans="1:7" ht="15" x14ac:dyDescent="0.2">
      <c r="A5" s="1"/>
      <c r="B5" s="1"/>
      <c r="C5" s="1"/>
      <c r="D5" s="1"/>
      <c r="E5" s="20"/>
      <c r="F5" s="1"/>
      <c r="G5" s="1" t="s">
        <v>490</v>
      </c>
    </row>
    <row r="6" spans="1:7" ht="15" x14ac:dyDescent="0.2">
      <c r="A6" s="2" t="s">
        <v>5</v>
      </c>
      <c r="B6" s="2" t="s">
        <v>6</v>
      </c>
      <c r="C6" s="2" t="s">
        <v>7</v>
      </c>
      <c r="D6" s="2" t="s">
        <v>8</v>
      </c>
      <c r="E6" s="3" t="s">
        <v>9</v>
      </c>
      <c r="F6" s="2" t="s">
        <v>550</v>
      </c>
      <c r="G6" s="2" t="s">
        <v>553</v>
      </c>
    </row>
    <row r="7" spans="1:7" ht="15" x14ac:dyDescent="0.2">
      <c r="A7" s="2">
        <v>1</v>
      </c>
      <c r="B7" s="2" t="s">
        <v>185</v>
      </c>
      <c r="C7" s="2" t="s">
        <v>245</v>
      </c>
      <c r="D7" s="2" t="s">
        <v>246</v>
      </c>
      <c r="E7" s="3">
        <v>1</v>
      </c>
      <c r="F7" s="4">
        <v>40</v>
      </c>
      <c r="G7" s="4">
        <f>F7*E7</f>
        <v>40</v>
      </c>
    </row>
    <row r="8" spans="1:7" ht="15" x14ac:dyDescent="0.2">
      <c r="A8" s="2">
        <v>2</v>
      </c>
      <c r="B8" s="2" t="s">
        <v>10</v>
      </c>
      <c r="C8" s="2" t="s">
        <v>247</v>
      </c>
      <c r="D8" s="2" t="s">
        <v>34</v>
      </c>
      <c r="E8" s="3">
        <v>2</v>
      </c>
      <c r="F8" s="4">
        <v>49.5</v>
      </c>
      <c r="G8" s="4">
        <f t="shared" ref="G8:G30" si="0">F8*E8</f>
        <v>99</v>
      </c>
    </row>
    <row r="9" spans="1:7" ht="15" x14ac:dyDescent="0.2">
      <c r="A9" s="2">
        <v>3</v>
      </c>
      <c r="B9" s="2" t="s">
        <v>190</v>
      </c>
      <c r="C9" s="2" t="s">
        <v>487</v>
      </c>
      <c r="D9" s="2" t="s">
        <v>34</v>
      </c>
      <c r="E9" s="3">
        <v>2</v>
      </c>
      <c r="F9" s="4">
        <v>8.4</v>
      </c>
      <c r="G9" s="4">
        <f t="shared" si="0"/>
        <v>16.8</v>
      </c>
    </row>
    <row r="10" spans="1:7" ht="15" x14ac:dyDescent="0.2">
      <c r="A10" s="2">
        <v>4</v>
      </c>
      <c r="B10" s="2" t="s">
        <v>248</v>
      </c>
      <c r="C10" s="2" t="s">
        <v>384</v>
      </c>
      <c r="D10" s="2" t="s">
        <v>34</v>
      </c>
      <c r="E10" s="3">
        <v>3</v>
      </c>
      <c r="F10" s="4">
        <v>38</v>
      </c>
      <c r="G10" s="4">
        <f t="shared" si="0"/>
        <v>114</v>
      </c>
    </row>
    <row r="11" spans="1:7" ht="15" x14ac:dyDescent="0.2">
      <c r="A11" s="2">
        <v>5</v>
      </c>
      <c r="B11" s="2" t="s">
        <v>13</v>
      </c>
      <c r="C11" s="2" t="s">
        <v>59</v>
      </c>
      <c r="D11" s="2" t="s">
        <v>34</v>
      </c>
      <c r="E11" s="3">
        <v>31</v>
      </c>
      <c r="F11" s="4">
        <v>5.6</v>
      </c>
      <c r="G11" s="4">
        <f t="shared" si="0"/>
        <v>173.6</v>
      </c>
    </row>
    <row r="12" spans="1:7" ht="15" x14ac:dyDescent="0.2">
      <c r="A12" s="2">
        <v>6</v>
      </c>
      <c r="B12" s="2" t="s">
        <v>60</v>
      </c>
      <c r="C12" s="2" t="s">
        <v>249</v>
      </c>
      <c r="D12" s="2" t="s">
        <v>34</v>
      </c>
      <c r="E12" s="3">
        <v>6</v>
      </c>
      <c r="F12" s="4">
        <v>7.85</v>
      </c>
      <c r="G12" s="4">
        <f t="shared" si="0"/>
        <v>47.099999999999994</v>
      </c>
    </row>
    <row r="13" spans="1:7" ht="15" x14ac:dyDescent="0.2">
      <c r="A13" s="2">
        <v>7</v>
      </c>
      <c r="B13" s="2" t="s">
        <v>193</v>
      </c>
      <c r="C13" s="2" t="s">
        <v>71</v>
      </c>
      <c r="D13" s="2" t="s">
        <v>34</v>
      </c>
      <c r="E13" s="3">
        <v>9</v>
      </c>
      <c r="F13" s="4">
        <v>3.6</v>
      </c>
      <c r="G13" s="4">
        <f t="shared" si="0"/>
        <v>32.4</v>
      </c>
    </row>
    <row r="14" spans="1:7" ht="15" x14ac:dyDescent="0.2">
      <c r="A14" s="2">
        <v>8</v>
      </c>
      <c r="B14" s="2" t="s">
        <v>194</v>
      </c>
      <c r="C14" s="2" t="s">
        <v>171</v>
      </c>
      <c r="D14" s="2" t="s">
        <v>74</v>
      </c>
      <c r="E14" s="3">
        <v>40</v>
      </c>
      <c r="F14" s="4">
        <v>2.7</v>
      </c>
      <c r="G14" s="4">
        <f t="shared" si="0"/>
        <v>108</v>
      </c>
    </row>
    <row r="15" spans="1:7" ht="15" x14ac:dyDescent="0.2">
      <c r="A15" s="2">
        <v>9</v>
      </c>
      <c r="B15" s="2" t="s">
        <v>135</v>
      </c>
      <c r="C15" s="2" t="s">
        <v>250</v>
      </c>
      <c r="D15" s="2" t="s">
        <v>34</v>
      </c>
      <c r="E15" s="3">
        <v>9</v>
      </c>
      <c r="F15" s="4">
        <v>2.95</v>
      </c>
      <c r="G15" s="4">
        <f t="shared" si="0"/>
        <v>26.55</v>
      </c>
    </row>
    <row r="16" spans="1:7" ht="15" x14ac:dyDescent="0.2">
      <c r="A16" s="2">
        <v>10</v>
      </c>
      <c r="B16" s="2" t="s">
        <v>251</v>
      </c>
      <c r="C16" s="2" t="s">
        <v>252</v>
      </c>
      <c r="D16" s="2" t="s">
        <v>34</v>
      </c>
      <c r="E16" s="3">
        <v>3</v>
      </c>
      <c r="F16" s="4">
        <v>15</v>
      </c>
      <c r="G16" s="4">
        <f t="shared" si="0"/>
        <v>45</v>
      </c>
    </row>
    <row r="17" spans="1:7" ht="15" x14ac:dyDescent="0.2">
      <c r="A17" s="2">
        <v>11</v>
      </c>
      <c r="B17" s="2" t="s">
        <v>197</v>
      </c>
      <c r="C17" s="2" t="s">
        <v>253</v>
      </c>
      <c r="D17" s="2" t="s">
        <v>34</v>
      </c>
      <c r="E17" s="3">
        <v>9</v>
      </c>
      <c r="F17" s="4">
        <v>10.5</v>
      </c>
      <c r="G17" s="4">
        <f t="shared" si="0"/>
        <v>94.5</v>
      </c>
    </row>
    <row r="18" spans="1:7" ht="15" x14ac:dyDescent="0.2">
      <c r="A18" s="2">
        <v>12</v>
      </c>
      <c r="B18" s="2" t="s">
        <v>199</v>
      </c>
      <c r="C18" s="2" t="s">
        <v>254</v>
      </c>
      <c r="D18" s="2" t="s">
        <v>34</v>
      </c>
      <c r="E18" s="3">
        <v>40</v>
      </c>
      <c r="F18" s="4">
        <v>7.1</v>
      </c>
      <c r="G18" s="4">
        <f t="shared" si="0"/>
        <v>284</v>
      </c>
    </row>
    <row r="19" spans="1:7" ht="15" x14ac:dyDescent="0.2">
      <c r="A19" s="2">
        <v>13</v>
      </c>
      <c r="B19" s="2" t="s">
        <v>86</v>
      </c>
      <c r="C19" s="2" t="s">
        <v>87</v>
      </c>
      <c r="D19" s="2" t="s">
        <v>255</v>
      </c>
      <c r="E19" s="3">
        <v>5</v>
      </c>
      <c r="F19" s="4">
        <v>35.5</v>
      </c>
      <c r="G19" s="4">
        <f t="shared" si="0"/>
        <v>177.5</v>
      </c>
    </row>
    <row r="20" spans="1:7" ht="15" x14ac:dyDescent="0.2">
      <c r="A20" s="2">
        <v>14</v>
      </c>
      <c r="B20" s="2" t="s">
        <v>88</v>
      </c>
      <c r="C20" s="2" t="s">
        <v>256</v>
      </c>
      <c r="D20" s="2" t="s">
        <v>34</v>
      </c>
      <c r="E20" s="3">
        <v>3</v>
      </c>
      <c r="F20" s="4">
        <v>45.5</v>
      </c>
      <c r="G20" s="4">
        <f t="shared" si="0"/>
        <v>136.5</v>
      </c>
    </row>
    <row r="21" spans="1:7" ht="15" x14ac:dyDescent="0.2">
      <c r="A21" s="2">
        <v>15</v>
      </c>
      <c r="B21" s="2" t="s">
        <v>90</v>
      </c>
      <c r="C21" s="2" t="s">
        <v>143</v>
      </c>
      <c r="D21" s="2" t="s">
        <v>34</v>
      </c>
      <c r="E21" s="3">
        <v>1</v>
      </c>
      <c r="F21" s="4">
        <v>18</v>
      </c>
      <c r="G21" s="4">
        <f t="shared" si="0"/>
        <v>18</v>
      </c>
    </row>
    <row r="22" spans="1:7" ht="15" x14ac:dyDescent="0.2">
      <c r="A22" s="2">
        <v>16</v>
      </c>
      <c r="B22" s="2" t="s">
        <v>92</v>
      </c>
      <c r="C22" s="2" t="s">
        <v>257</v>
      </c>
      <c r="D22" s="2" t="s">
        <v>34</v>
      </c>
      <c r="E22" s="3">
        <v>3</v>
      </c>
      <c r="F22" s="4">
        <v>35.5</v>
      </c>
      <c r="G22" s="4">
        <f t="shared" si="0"/>
        <v>106.5</v>
      </c>
    </row>
    <row r="23" spans="1:7" ht="15" x14ac:dyDescent="0.2">
      <c r="A23" s="2">
        <v>17</v>
      </c>
      <c r="B23" s="2" t="s">
        <v>201</v>
      </c>
      <c r="C23" s="2" t="s">
        <v>19</v>
      </c>
      <c r="D23" s="2" t="s">
        <v>34</v>
      </c>
      <c r="E23" s="3">
        <v>10</v>
      </c>
      <c r="F23" s="4">
        <v>42</v>
      </c>
      <c r="G23" s="4">
        <f t="shared" si="0"/>
        <v>420</v>
      </c>
    </row>
    <row r="24" spans="1:7" ht="15" x14ac:dyDescent="0.2">
      <c r="A24" s="2">
        <v>18</v>
      </c>
      <c r="B24" s="2" t="s">
        <v>202</v>
      </c>
      <c r="C24" s="2" t="s">
        <v>258</v>
      </c>
      <c r="D24" s="2" t="s">
        <v>34</v>
      </c>
      <c r="E24" s="3">
        <v>10</v>
      </c>
      <c r="F24" s="4">
        <v>55</v>
      </c>
      <c r="G24" s="4">
        <f t="shared" si="0"/>
        <v>550</v>
      </c>
    </row>
    <row r="25" spans="1:7" ht="15" x14ac:dyDescent="0.2">
      <c r="A25" s="2">
        <v>19</v>
      </c>
      <c r="B25" s="2" t="s">
        <v>204</v>
      </c>
      <c r="C25" s="2" t="s">
        <v>259</v>
      </c>
      <c r="D25" s="2" t="s">
        <v>34</v>
      </c>
      <c r="E25" s="3">
        <v>36</v>
      </c>
      <c r="F25" s="4">
        <v>18</v>
      </c>
      <c r="G25" s="4">
        <f t="shared" si="0"/>
        <v>648</v>
      </c>
    </row>
    <row r="26" spans="1:7" ht="15" x14ac:dyDescent="0.2">
      <c r="A26" s="2">
        <v>20</v>
      </c>
      <c r="B26" s="2" t="s">
        <v>24</v>
      </c>
      <c r="C26" s="2" t="s">
        <v>260</v>
      </c>
      <c r="D26" s="2" t="s">
        <v>34</v>
      </c>
      <c r="E26" s="3">
        <v>6</v>
      </c>
      <c r="F26" s="4">
        <v>47.5</v>
      </c>
      <c r="G26" s="4">
        <f t="shared" si="0"/>
        <v>285</v>
      </c>
    </row>
    <row r="27" spans="1:7" ht="15" x14ac:dyDescent="0.2">
      <c r="A27" s="2">
        <v>21</v>
      </c>
      <c r="B27" s="2" t="s">
        <v>208</v>
      </c>
      <c r="C27" s="2" t="s">
        <v>209</v>
      </c>
      <c r="D27" s="2" t="s">
        <v>34</v>
      </c>
      <c r="E27" s="3">
        <v>54</v>
      </c>
      <c r="F27" s="4">
        <v>19.5</v>
      </c>
      <c r="G27" s="4">
        <f t="shared" si="0"/>
        <v>1053</v>
      </c>
    </row>
    <row r="28" spans="1:7" ht="15" x14ac:dyDescent="0.2">
      <c r="A28" s="2">
        <v>22</v>
      </c>
      <c r="B28" s="2" t="s">
        <v>522</v>
      </c>
      <c r="C28" s="2" t="s">
        <v>529</v>
      </c>
      <c r="D28" s="2" t="s">
        <v>34</v>
      </c>
      <c r="E28" s="3">
        <v>7</v>
      </c>
      <c r="F28" s="4">
        <v>29</v>
      </c>
      <c r="G28" s="4">
        <f t="shared" si="0"/>
        <v>203</v>
      </c>
    </row>
    <row r="29" spans="1:7" ht="15" x14ac:dyDescent="0.2">
      <c r="A29" s="2">
        <v>23</v>
      </c>
      <c r="B29" s="2" t="s">
        <v>516</v>
      </c>
      <c r="C29" s="2" t="s">
        <v>527</v>
      </c>
      <c r="D29" s="2" t="s">
        <v>34</v>
      </c>
      <c r="E29" s="3">
        <v>3</v>
      </c>
      <c r="F29" s="4">
        <v>40.5</v>
      </c>
      <c r="G29" s="4">
        <f t="shared" si="0"/>
        <v>121.5</v>
      </c>
    </row>
    <row r="30" spans="1:7" ht="15" x14ac:dyDescent="0.2">
      <c r="A30" s="2">
        <v>24</v>
      </c>
      <c r="B30" s="2" t="s">
        <v>525</v>
      </c>
      <c r="C30" s="2" t="s">
        <v>528</v>
      </c>
      <c r="D30" s="2" t="s">
        <v>34</v>
      </c>
      <c r="E30" s="3">
        <v>6</v>
      </c>
      <c r="F30" s="4">
        <v>48</v>
      </c>
      <c r="G30" s="4">
        <f t="shared" si="0"/>
        <v>288</v>
      </c>
    </row>
    <row r="31" spans="1:7" ht="15" x14ac:dyDescent="0.2">
      <c r="A31" s="5"/>
      <c r="B31" s="5"/>
      <c r="C31" s="5"/>
      <c r="D31" s="5"/>
      <c r="E31" s="21"/>
      <c r="F31" s="4" t="s">
        <v>27</v>
      </c>
      <c r="G31" s="8">
        <f>SUM(G7:G30)</f>
        <v>5087.95</v>
      </c>
    </row>
    <row r="32" spans="1:7" ht="15" x14ac:dyDescent="0.2">
      <c r="A32" s="9"/>
      <c r="B32" s="9"/>
      <c r="C32" s="9"/>
      <c r="D32" s="9"/>
      <c r="E32" s="10"/>
      <c r="F32" s="4" t="s">
        <v>100</v>
      </c>
      <c r="G32" s="8">
        <f>G31*0.18</f>
        <v>915.8309999999999</v>
      </c>
    </row>
    <row r="33" spans="1:7" ht="15" x14ac:dyDescent="0.2">
      <c r="A33" s="1"/>
      <c r="B33" s="26"/>
      <c r="C33" s="1"/>
      <c r="D33" s="1"/>
      <c r="E33" s="20"/>
      <c r="F33" s="4" t="s">
        <v>43</v>
      </c>
      <c r="G33" s="8">
        <f>SUM(G31:G32)</f>
        <v>6003.7809999999999</v>
      </c>
    </row>
    <row r="34" spans="1:7" ht="15" x14ac:dyDescent="0.2">
      <c r="A34" s="1"/>
      <c r="B34" s="1" t="s">
        <v>29</v>
      </c>
      <c r="C34" s="1"/>
      <c r="D34" s="1"/>
      <c r="E34" s="20"/>
      <c r="F34" s="22"/>
      <c r="G34" s="23"/>
    </row>
    <row r="35" spans="1:7" ht="15" x14ac:dyDescent="0.2">
      <c r="A35" s="1"/>
      <c r="B35" s="128" t="s">
        <v>616</v>
      </c>
      <c r="C35" s="128"/>
      <c r="D35" s="128"/>
      <c r="E35" s="128"/>
      <c r="F35" s="128"/>
      <c r="G35" s="128"/>
    </row>
    <row r="36" spans="1:7" ht="15" x14ac:dyDescent="0.2">
      <c r="A36" s="1"/>
    </row>
    <row r="37" spans="1:7" ht="15" x14ac:dyDescent="0.2">
      <c r="A37" s="1"/>
    </row>
    <row r="38" spans="1:7" x14ac:dyDescent="0.2">
      <c r="A38" s="26"/>
      <c r="B38" s="26"/>
      <c r="C38" s="26"/>
      <c r="D38" s="26"/>
      <c r="E38" s="25"/>
      <c r="F38" s="26"/>
      <c r="G38" s="26"/>
    </row>
    <row r="39" spans="1:7" x14ac:dyDescent="0.2">
      <c r="A39" s="26"/>
      <c r="B39" s="26"/>
      <c r="C39" s="26"/>
      <c r="D39" s="26"/>
      <c r="E39" s="25"/>
      <c r="F39" s="26"/>
      <c r="G39" s="26"/>
    </row>
    <row r="40" spans="1:7" x14ac:dyDescent="0.2">
      <c r="A40" s="26"/>
      <c r="B40" s="26"/>
      <c r="C40" s="26"/>
      <c r="D40" s="26"/>
      <c r="E40" s="25"/>
      <c r="F40" s="26"/>
      <c r="G40" s="26"/>
    </row>
    <row r="41" spans="1:7" x14ac:dyDescent="0.2">
      <c r="A41" s="26"/>
      <c r="B41" s="26"/>
      <c r="C41" s="26"/>
      <c r="D41" s="26"/>
      <c r="E41" s="25"/>
      <c r="F41" s="26"/>
      <c r="G41" s="26"/>
    </row>
    <row r="42" spans="1:7" x14ac:dyDescent="0.2">
      <c r="A42" s="26"/>
      <c r="B42" s="26"/>
      <c r="C42" s="26"/>
      <c r="D42" s="26"/>
      <c r="E42" s="25"/>
      <c r="F42" s="26"/>
      <c r="G42" s="26"/>
    </row>
  </sheetData>
  <mergeCells count="5">
    <mergeCell ref="B35:G35"/>
    <mergeCell ref="A2:B2"/>
    <mergeCell ref="C2:G2"/>
    <mergeCell ref="A3:B3"/>
    <mergeCell ref="C3:G3"/>
  </mergeCells>
  <phoneticPr fontId="7" type="noConversion"/>
  <pageMargins left="0.75" right="0.75" top="1" bottom="1" header="0.5" footer="0.5"/>
  <pageSetup paperSize="9" scale="9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view="pageBreakPreview" zoomScale="60" zoomScaleNormal="100" workbookViewId="0">
      <selection activeCell="J18" sqref="J18"/>
    </sheetView>
  </sheetViews>
  <sheetFormatPr defaultRowHeight="12.75" x14ac:dyDescent="0.2"/>
  <cols>
    <col min="1" max="1" width="4.140625" customWidth="1"/>
    <col min="2" max="2" width="10.85546875" bestFit="1" customWidth="1"/>
    <col min="3" max="3" width="32.28515625" bestFit="1" customWidth="1"/>
    <col min="4" max="4" width="5.42578125" bestFit="1" customWidth="1"/>
    <col min="5" max="5" width="7" customWidth="1"/>
    <col min="6" max="6" width="14.140625" customWidth="1"/>
    <col min="7" max="7" width="14.7109375" customWidth="1"/>
  </cols>
  <sheetData>
    <row r="2" spans="1:7" ht="15" x14ac:dyDescent="0.2">
      <c r="A2" s="132" t="s">
        <v>31</v>
      </c>
      <c r="B2" s="132"/>
      <c r="C2" s="133" t="s">
        <v>385</v>
      </c>
      <c r="D2" s="133"/>
      <c r="E2" s="133"/>
      <c r="F2" s="133"/>
      <c r="G2" s="133"/>
    </row>
    <row r="3" spans="1:7" ht="15" x14ac:dyDescent="0.2">
      <c r="A3" s="32"/>
      <c r="B3" s="32"/>
      <c r="C3" s="134"/>
      <c r="D3" s="134"/>
      <c r="E3" s="134"/>
      <c r="F3" s="134"/>
      <c r="G3" s="134"/>
    </row>
    <row r="4" spans="1:7" ht="15" x14ac:dyDescent="0.2">
      <c r="A4" s="128" t="s">
        <v>262</v>
      </c>
      <c r="B4" s="128"/>
      <c r="C4" s="128" t="s">
        <v>263</v>
      </c>
      <c r="D4" s="128"/>
      <c r="E4" s="128"/>
      <c r="F4" s="128"/>
      <c r="G4" s="128"/>
    </row>
    <row r="5" spans="1:7" ht="15" x14ac:dyDescent="0.2">
      <c r="A5" s="1"/>
      <c r="B5" s="1"/>
      <c r="C5" s="1"/>
      <c r="D5" s="1"/>
      <c r="E5" s="20"/>
      <c r="F5" s="128" t="s">
        <v>617</v>
      </c>
      <c r="G5" s="128"/>
    </row>
    <row r="6" spans="1:7" ht="15" x14ac:dyDescent="0.2">
      <c r="A6" s="1"/>
      <c r="B6" s="1"/>
      <c r="C6" s="1"/>
      <c r="D6" s="1"/>
      <c r="E6" s="20"/>
      <c r="F6" s="1"/>
      <c r="G6" s="1" t="s">
        <v>492</v>
      </c>
    </row>
    <row r="7" spans="1:7" ht="15" x14ac:dyDescent="0.2">
      <c r="A7" s="2" t="s">
        <v>264</v>
      </c>
      <c r="B7" s="2" t="s">
        <v>265</v>
      </c>
      <c r="C7" s="2" t="s">
        <v>7</v>
      </c>
      <c r="D7" s="35" t="s">
        <v>266</v>
      </c>
      <c r="E7" s="36" t="s">
        <v>267</v>
      </c>
      <c r="F7" s="35" t="s">
        <v>554</v>
      </c>
      <c r="G7" s="35" t="s">
        <v>555</v>
      </c>
    </row>
    <row r="8" spans="1:7" ht="15" x14ac:dyDescent="0.2">
      <c r="A8" s="2">
        <v>1</v>
      </c>
      <c r="B8" s="2" t="s">
        <v>268</v>
      </c>
      <c r="C8" s="2" t="s">
        <v>269</v>
      </c>
      <c r="D8" s="2" t="s">
        <v>12</v>
      </c>
      <c r="E8" s="3">
        <v>1</v>
      </c>
      <c r="F8" s="8">
        <v>8.4</v>
      </c>
      <c r="G8" s="8">
        <f>F8*E8</f>
        <v>8.4</v>
      </c>
    </row>
    <row r="9" spans="1:7" ht="15" x14ac:dyDescent="0.2">
      <c r="A9" s="2">
        <v>2</v>
      </c>
      <c r="B9" s="2" t="s">
        <v>270</v>
      </c>
      <c r="C9" s="2" t="s">
        <v>300</v>
      </c>
      <c r="D9" s="2" t="s">
        <v>34</v>
      </c>
      <c r="E9" s="3">
        <v>4</v>
      </c>
      <c r="F9" s="8">
        <v>5.6</v>
      </c>
      <c r="G9" s="8">
        <f t="shared" ref="G9:G17" si="0">F9*E9</f>
        <v>22.4</v>
      </c>
    </row>
    <row r="10" spans="1:7" ht="15" x14ac:dyDescent="0.2">
      <c r="A10" s="2">
        <v>3</v>
      </c>
      <c r="B10" s="2" t="s">
        <v>386</v>
      </c>
      <c r="C10" s="2" t="s">
        <v>387</v>
      </c>
      <c r="D10" s="2" t="s">
        <v>34</v>
      </c>
      <c r="E10" s="3">
        <v>1</v>
      </c>
      <c r="F10" s="8">
        <v>38</v>
      </c>
      <c r="G10" s="8">
        <f t="shared" si="0"/>
        <v>38</v>
      </c>
    </row>
    <row r="11" spans="1:7" ht="15" x14ac:dyDescent="0.2">
      <c r="A11" s="2">
        <v>4</v>
      </c>
      <c r="B11" s="2" t="s">
        <v>195</v>
      </c>
      <c r="C11" s="2" t="s">
        <v>587</v>
      </c>
      <c r="D11" s="2" t="s">
        <v>16</v>
      </c>
      <c r="E11" s="3">
        <v>20</v>
      </c>
      <c r="F11" s="8">
        <v>3.4</v>
      </c>
      <c r="G11" s="8">
        <f t="shared" si="0"/>
        <v>68</v>
      </c>
    </row>
    <row r="12" spans="1:7" ht="15" x14ac:dyDescent="0.2">
      <c r="A12" s="2">
        <v>5</v>
      </c>
      <c r="B12" s="2" t="s">
        <v>201</v>
      </c>
      <c r="C12" s="2" t="s">
        <v>271</v>
      </c>
      <c r="D12" s="3" t="s">
        <v>272</v>
      </c>
      <c r="E12" s="3">
        <v>2</v>
      </c>
      <c r="F12" s="4">
        <v>42</v>
      </c>
      <c r="G12" s="4">
        <f t="shared" si="0"/>
        <v>84</v>
      </c>
    </row>
    <row r="13" spans="1:7" ht="15" x14ac:dyDescent="0.2">
      <c r="A13" s="2">
        <v>6</v>
      </c>
      <c r="B13" s="2" t="s">
        <v>202</v>
      </c>
      <c r="C13" s="2" t="s">
        <v>273</v>
      </c>
      <c r="D13" s="3" t="s">
        <v>34</v>
      </c>
      <c r="E13" s="3">
        <v>4</v>
      </c>
      <c r="F13" s="4">
        <v>55</v>
      </c>
      <c r="G13" s="4">
        <f t="shared" si="0"/>
        <v>220</v>
      </c>
    </row>
    <row r="14" spans="1:7" ht="15" x14ac:dyDescent="0.2">
      <c r="A14" s="2">
        <v>7</v>
      </c>
      <c r="B14" s="2" t="s">
        <v>204</v>
      </c>
      <c r="C14" s="2" t="s">
        <v>274</v>
      </c>
      <c r="D14" s="3" t="s">
        <v>34</v>
      </c>
      <c r="E14" s="3">
        <v>14</v>
      </c>
      <c r="F14" s="4">
        <v>18</v>
      </c>
      <c r="G14" s="4">
        <f t="shared" si="0"/>
        <v>252</v>
      </c>
    </row>
    <row r="15" spans="1:7" ht="15" x14ac:dyDescent="0.2">
      <c r="A15" s="2">
        <v>8</v>
      </c>
      <c r="B15" s="2" t="s">
        <v>208</v>
      </c>
      <c r="C15" s="2" t="s">
        <v>518</v>
      </c>
      <c r="D15" s="2" t="s">
        <v>34</v>
      </c>
      <c r="E15" s="3">
        <v>4</v>
      </c>
      <c r="F15" s="8">
        <v>19.5</v>
      </c>
      <c r="G15" s="8">
        <f t="shared" si="0"/>
        <v>78</v>
      </c>
    </row>
    <row r="16" spans="1:7" ht="15" x14ac:dyDescent="0.2">
      <c r="A16" s="2">
        <v>9</v>
      </c>
      <c r="B16" s="2" t="s">
        <v>514</v>
      </c>
      <c r="C16" s="2" t="s">
        <v>530</v>
      </c>
      <c r="D16" s="2" t="s">
        <v>34</v>
      </c>
      <c r="E16" s="3">
        <v>20</v>
      </c>
      <c r="F16" s="8">
        <v>29</v>
      </c>
      <c r="G16" s="8">
        <f t="shared" si="0"/>
        <v>580</v>
      </c>
    </row>
    <row r="17" spans="1:7" ht="15" x14ac:dyDescent="0.2">
      <c r="A17" s="2">
        <v>10</v>
      </c>
      <c r="B17" s="2" t="s">
        <v>40</v>
      </c>
      <c r="C17" s="2" t="s">
        <v>41</v>
      </c>
      <c r="D17" s="2" t="s">
        <v>37</v>
      </c>
      <c r="E17" s="3">
        <v>1</v>
      </c>
      <c r="F17" s="38">
        <v>272</v>
      </c>
      <c r="G17" s="8">
        <f t="shared" si="0"/>
        <v>272</v>
      </c>
    </row>
    <row r="18" spans="1:7" ht="15" x14ac:dyDescent="0.2">
      <c r="A18" s="9"/>
      <c r="B18" s="9"/>
      <c r="C18" s="9"/>
      <c r="D18" s="9"/>
      <c r="E18" s="10"/>
      <c r="F18" s="39" t="s">
        <v>27</v>
      </c>
      <c r="G18" s="8">
        <f>SUM(G8:G17)</f>
        <v>1622.8</v>
      </c>
    </row>
    <row r="19" spans="1:7" ht="15" x14ac:dyDescent="0.2">
      <c r="A19" s="9"/>
      <c r="B19" s="9"/>
      <c r="C19" s="9"/>
      <c r="D19" s="9"/>
      <c r="E19" s="10"/>
      <c r="F19" s="15" t="s">
        <v>100</v>
      </c>
      <c r="G19" s="8">
        <f>G18*0.18</f>
        <v>292.10399999999998</v>
      </c>
    </row>
    <row r="20" spans="1:7" ht="15" x14ac:dyDescent="0.2">
      <c r="A20" s="1"/>
      <c r="B20" s="26"/>
      <c r="C20" s="1"/>
      <c r="D20" s="1"/>
      <c r="E20" s="20"/>
      <c r="F20" s="2" t="s">
        <v>43</v>
      </c>
      <c r="G20" s="8">
        <f>SUM(G18:G19)</f>
        <v>1914.904</v>
      </c>
    </row>
    <row r="21" spans="1:7" ht="15" x14ac:dyDescent="0.2">
      <c r="A21" s="1"/>
      <c r="B21" s="1" t="s">
        <v>29</v>
      </c>
      <c r="C21" s="1"/>
      <c r="D21" s="1"/>
      <c r="E21" s="20"/>
      <c r="F21" s="9"/>
      <c r="G21" s="23"/>
    </row>
    <row r="22" spans="1:7" ht="15" x14ac:dyDescent="0.2">
      <c r="A22" s="1"/>
      <c r="B22" s="128" t="s">
        <v>616</v>
      </c>
      <c r="C22" s="128"/>
      <c r="D22" s="128"/>
      <c r="E22" s="128"/>
      <c r="F22" s="128"/>
      <c r="G22" s="128"/>
    </row>
    <row r="23" spans="1:7" ht="15" x14ac:dyDescent="0.2">
      <c r="A23" s="1"/>
    </row>
    <row r="24" spans="1:7" ht="15" x14ac:dyDescent="0.2">
      <c r="A24" s="1"/>
    </row>
    <row r="25" spans="1:7" x14ac:dyDescent="0.2">
      <c r="A25" s="26"/>
      <c r="B25" s="26"/>
      <c r="C25" s="26"/>
      <c r="D25" s="26"/>
      <c r="E25" s="25"/>
      <c r="F25" s="26"/>
      <c r="G25" s="26"/>
    </row>
  </sheetData>
  <mergeCells count="6">
    <mergeCell ref="F5:G5"/>
    <mergeCell ref="B22:G22"/>
    <mergeCell ref="A2:B2"/>
    <mergeCell ref="C2:G3"/>
    <mergeCell ref="A4:B4"/>
    <mergeCell ref="C4:G4"/>
  </mergeCells>
  <phoneticPr fontId="7" type="noConversion"/>
  <pageMargins left="0.75" right="0.75" top="1" bottom="1" header="0.5" footer="0.5"/>
  <pageSetup paperSize="9" scale="99" orientation="portrait" r:id="rId1"/>
  <headerFooter alignWithMargins="0"/>
  <cellWatches>
    <cellWatch r="B21"/>
  </cellWatch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81A45B5CFCEB614C9E9ADDB418A2FAEF" ma:contentTypeVersion="1" ma:contentTypeDescription="Yeni belge oluşturun." ma:contentTypeScope="" ma:versionID="5f322d9c1c2138cc0446585ad04091d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BE35BA-D7BB-4F35-BBDF-EE89B887675A}"/>
</file>

<file path=customXml/itemProps2.xml><?xml version="1.0" encoding="utf-8"?>
<ds:datastoreItem xmlns:ds="http://schemas.openxmlformats.org/officeDocument/2006/customXml" ds:itemID="{5F47A775-72AB-49E5-B123-3260FC1E9132}"/>
</file>

<file path=customXml/itemProps3.xml><?xml version="1.0" encoding="utf-8"?>
<ds:datastoreItem xmlns:ds="http://schemas.openxmlformats.org/officeDocument/2006/customXml" ds:itemID="{BE59B052-FBAE-4758-8E74-B72790EB85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24</vt:i4>
      </vt:variant>
      <vt:variant>
        <vt:lpstr>Adlandırılmış Aralıklar</vt:lpstr>
      </vt:variant>
      <vt:variant>
        <vt:i4>23</vt:i4>
      </vt:variant>
    </vt:vector>
  </HeadingPairs>
  <TitlesOfParts>
    <vt:vector size="47" baseType="lpstr">
      <vt:lpstr>50tezg halı</vt:lpstr>
      <vt:lpstr>Zytn slmra</vt:lpstr>
      <vt:lpstr>20tZytnFab</vt:lpstr>
      <vt:lpstr>Çeltik</vt:lpstr>
      <vt:lpstr>1000tsoğ Hv Kvv</vt:lpstr>
      <vt:lpstr>1000TonAy</vt:lpstr>
      <vt:lpstr>2000Ton Kvv</vt:lpstr>
      <vt:lpstr>2000Ton Ay</vt:lpstr>
      <vt:lpstr>10Baş Y aç Kl sis</vt:lpstr>
      <vt:lpstr>Kltr Mant Ay Kvv</vt:lpstr>
      <vt:lpstr>100Baş Ko sun tp</vt:lpstr>
      <vt:lpstr>10 t man Kvv</vt:lpstr>
      <vt:lpstr>10T G  mndr AY</vt:lpstr>
      <vt:lpstr>5tgMnd Ay Revzyn</vt:lpstr>
      <vt:lpstr>5tgMnd Kvv Rvzyn</vt:lpstr>
      <vt:lpstr>Ort mül Dam Sığ 16baş</vt:lpstr>
      <vt:lpstr>İşl.bin or.mül.bes.dam.ser.</vt:lpstr>
      <vt:lpstr>Süt sağım</vt:lpstr>
      <vt:lpstr>25 Baş ahır</vt:lpstr>
      <vt:lpstr>SYDF süt-koyunişltme bin.</vt:lpstr>
      <vt:lpstr>SYDF50koyunSUN</vt:lpstr>
      <vt:lpstr>60 ton z.yağı</vt:lpstr>
      <vt:lpstr>İşl.bin ort.mülk.süt.sağ.2x6</vt:lpstr>
      <vt:lpstr>Sayfa1</vt:lpstr>
      <vt:lpstr>'10 t man Kvv'!Yazdırma_Alanı</vt:lpstr>
      <vt:lpstr>'1000TonAy'!Yazdırma_Alanı</vt:lpstr>
      <vt:lpstr>'1000tsoğ Hv Kvv'!Yazdırma_Alanı</vt:lpstr>
      <vt:lpstr>'100Baş Ko sun tp'!Yazdırma_Alanı</vt:lpstr>
      <vt:lpstr>'10Baş Y aç Kl sis'!Yazdırma_Alanı</vt:lpstr>
      <vt:lpstr>'10T G  mndr AY'!Yazdırma_Alanı</vt:lpstr>
      <vt:lpstr>'2000Ton Ay'!Yazdırma_Alanı</vt:lpstr>
      <vt:lpstr>'2000Ton Kvv'!Yazdırma_Alanı</vt:lpstr>
      <vt:lpstr>'20tZytnFab'!Yazdırma_Alanı</vt:lpstr>
      <vt:lpstr>'25 Baş ahır'!Yazdırma_Alanı</vt:lpstr>
      <vt:lpstr>'50tezg halı'!Yazdırma_Alanı</vt:lpstr>
      <vt:lpstr>'5tgMnd Ay Revzyn'!Yazdırma_Alanı</vt:lpstr>
      <vt:lpstr>'5tgMnd Kvv Rvzyn'!Yazdırma_Alanı</vt:lpstr>
      <vt:lpstr>'60 ton z.yağı'!Yazdırma_Alanı</vt:lpstr>
      <vt:lpstr>Çeltik!Yazdırma_Alanı</vt:lpstr>
      <vt:lpstr>'İşl.bin or.mül.bes.dam.ser.'!Yazdırma_Alanı</vt:lpstr>
      <vt:lpstr>'İşl.bin ort.mülk.süt.sağ.2x6'!Yazdırma_Alanı</vt:lpstr>
      <vt:lpstr>'Kltr Mant Ay Kvv'!Yazdırma_Alanı</vt:lpstr>
      <vt:lpstr>'Ort mül Dam Sığ 16baş'!Yazdırma_Alanı</vt:lpstr>
      <vt:lpstr>'Süt sağım'!Yazdırma_Alanı</vt:lpstr>
      <vt:lpstr>'SYDF süt-koyunişltme bin.'!Yazdırma_Alanı</vt:lpstr>
      <vt:lpstr>SYDF50koyunSUN!Yazdırma_Alanı</vt:lpstr>
      <vt:lpstr>'Zytn slmra'!Yazdırma_Alanı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Tahsin Tufekci</cp:lastModifiedBy>
  <cp:lastPrinted>2013-04-15T07:53:17Z</cp:lastPrinted>
  <dcterms:created xsi:type="dcterms:W3CDTF">1999-05-26T11:21:22Z</dcterms:created>
  <dcterms:modified xsi:type="dcterms:W3CDTF">2014-07-10T09:35:22Z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0x01010081A45B5CFCEB614C9E9ADDB418A2FAEF</vt:lpwstr>
  </property>
</Properties>
</file>